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9320" windowHeight="9525"/>
  </bookViews>
  <sheets>
    <sheet name="Район" sheetId="1" r:id="rId1"/>
  </sheets>
  <externalReferences>
    <externalReference r:id="rId2"/>
  </externalReferences>
  <definedNames>
    <definedName name="Высокий">Район!#REF!</definedName>
    <definedName name="Средний">Район!#REF!</definedName>
    <definedName name="Школы">Район!$D$3:$U$3</definedName>
  </definedNames>
  <calcPr calcId="125725"/>
</workbook>
</file>

<file path=xl/calcChain.xml><?xml version="1.0" encoding="utf-8"?>
<calcChain xmlns="http://schemas.openxmlformats.org/spreadsheetml/2006/main">
  <c r="Z63" i="1"/>
  <c r="Y20"/>
  <c r="Z20"/>
  <c r="AA252"/>
  <c r="AA418"/>
  <c r="AA409"/>
  <c r="Y525"/>
  <c r="Z525"/>
  <c r="X524"/>
  <c r="W524"/>
  <c r="V524"/>
  <c r="Z523"/>
  <c r="Y523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10"/>
  <c r="AA411"/>
  <c r="AA412"/>
  <c r="AA413"/>
  <c r="AA414"/>
  <c r="AA415"/>
  <c r="AA416"/>
  <c r="AA417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447"/>
  <c r="AA448"/>
  <c r="AA449"/>
  <c r="AA450"/>
  <c r="AA451"/>
  <c r="AA452"/>
  <c r="AA453"/>
  <c r="AA454"/>
  <c r="AA455"/>
  <c r="AA456"/>
  <c r="AA457"/>
  <c r="AA458"/>
  <c r="AA459"/>
  <c r="AA460"/>
  <c r="AA461"/>
  <c r="AA462"/>
  <c r="AA463"/>
  <c r="AA464"/>
  <c r="AA465"/>
  <c r="AA466"/>
  <c r="AA467"/>
  <c r="AA468"/>
  <c r="AA469"/>
  <c r="AA470"/>
  <c r="AA471"/>
  <c r="AA472"/>
  <c r="AA473"/>
  <c r="AA474"/>
  <c r="AA475"/>
  <c r="AA476"/>
  <c r="AA477"/>
  <c r="AA478"/>
  <c r="AA479"/>
  <c r="AA480"/>
  <c r="AA481"/>
  <c r="AA482"/>
  <c r="AA483"/>
  <c r="AA484"/>
  <c r="AA485"/>
  <c r="AA486"/>
  <c r="AA487"/>
  <c r="AA488"/>
  <c r="AA489"/>
  <c r="AA490"/>
  <c r="AA491"/>
  <c r="AA492"/>
  <c r="AA493"/>
  <c r="AA494"/>
  <c r="AA495"/>
  <c r="AA496"/>
  <c r="AA497"/>
  <c r="AA498"/>
  <c r="AA499"/>
  <c r="AA500"/>
  <c r="AA501"/>
  <c r="AA502"/>
  <c r="AA503"/>
  <c r="AA504"/>
  <c r="AA505"/>
  <c r="AA506"/>
  <c r="AA507"/>
  <c r="AA508"/>
  <c r="AA509"/>
  <c r="AA510"/>
  <c r="AA511"/>
  <c r="AA512"/>
  <c r="AA513"/>
  <c r="AA514"/>
  <c r="AA515"/>
  <c r="AA516"/>
  <c r="AA517"/>
  <c r="AA518"/>
  <c r="AA519"/>
  <c r="AA520"/>
  <c r="AA521"/>
  <c r="AA120"/>
  <c r="AA11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89"/>
  <c r="AA83"/>
  <c r="AA84"/>
  <c r="AA85"/>
  <c r="AA86"/>
  <c r="AA87"/>
  <c r="AA82"/>
  <c r="AA81"/>
  <c r="W80"/>
  <c r="V80"/>
  <c r="AA77"/>
  <c r="AA79"/>
  <c r="AA78"/>
  <c r="AA63"/>
  <c r="Y64"/>
  <c r="Z64"/>
  <c r="AA65"/>
  <c r="Y66"/>
  <c r="Z66"/>
  <c r="AA67"/>
  <c r="Y68"/>
  <c r="Z68"/>
  <c r="AA69"/>
  <c r="Y70"/>
  <c r="Z70"/>
  <c r="AA71"/>
  <c r="Y72"/>
  <c r="Z72"/>
  <c r="AA73"/>
  <c r="Y74"/>
  <c r="Z74"/>
  <c r="AA75"/>
  <c r="Z62"/>
  <c r="Y62"/>
  <c r="AA58"/>
  <c r="AA59"/>
  <c r="AA60"/>
  <c r="AA57"/>
  <c r="Z58"/>
  <c r="Z59"/>
  <c r="Z60"/>
  <c r="Z57"/>
  <c r="Y47"/>
  <c r="Z47"/>
  <c r="Y48"/>
  <c r="Z48"/>
  <c r="Y49"/>
  <c r="Z49"/>
  <c r="Y50"/>
  <c r="Z50"/>
  <c r="Y51"/>
  <c r="Z51"/>
  <c r="Y52"/>
  <c r="Z52"/>
  <c r="Y53"/>
  <c r="Z53"/>
  <c r="Y54"/>
  <c r="Z54"/>
  <c r="Y55"/>
  <c r="Z55"/>
  <c r="Z46"/>
  <c r="Y46"/>
  <c r="Y37"/>
  <c r="Z37"/>
  <c r="Y38"/>
  <c r="Z38"/>
  <c r="Y39"/>
  <c r="Z39"/>
  <c r="Y40"/>
  <c r="Z40"/>
  <c r="Y41"/>
  <c r="Z41"/>
  <c r="Y42"/>
  <c r="Z42"/>
  <c r="Y43"/>
  <c r="Z43"/>
  <c r="Y44"/>
  <c r="Z44"/>
  <c r="Z36"/>
  <c r="Y36"/>
  <c r="AA32"/>
  <c r="AA33"/>
  <c r="AA31"/>
  <c r="V29"/>
  <c r="W29"/>
  <c r="X29"/>
  <c r="X28"/>
  <c r="W28"/>
  <c r="V28"/>
  <c r="Y22"/>
  <c r="Z22"/>
  <c r="Y23"/>
  <c r="Z23"/>
  <c r="Y24"/>
  <c r="Z24"/>
  <c r="Y25"/>
  <c r="Z25"/>
  <c r="Y26"/>
  <c r="Z26"/>
  <c r="Y27"/>
  <c r="Z27"/>
  <c r="Z21"/>
  <c r="Y21"/>
  <c r="Y12"/>
  <c r="Z12"/>
  <c r="Y13"/>
  <c r="Z13"/>
  <c r="Y14"/>
  <c r="Z14"/>
  <c r="Y15"/>
  <c r="Z15"/>
  <c r="Y16"/>
  <c r="Z16"/>
  <c r="Y17"/>
  <c r="Z17"/>
  <c r="Y18"/>
  <c r="Z18"/>
  <c r="Y19"/>
  <c r="Z19"/>
  <c r="Z11"/>
  <c r="Y11"/>
  <c r="AA5"/>
  <c r="AA4"/>
  <c r="V9"/>
  <c r="W9"/>
  <c r="X9"/>
  <c r="X8"/>
  <c r="W8"/>
  <c r="V8"/>
  <c r="X6"/>
  <c r="W6"/>
  <c r="V6"/>
  <c r="E223" l="1"/>
  <c r="F223"/>
  <c r="G223"/>
  <c r="H223"/>
  <c r="I223"/>
  <c r="J223"/>
  <c r="K223"/>
  <c r="L223"/>
  <c r="M223"/>
  <c r="N223"/>
  <c r="O223"/>
  <c r="P223"/>
  <c r="Q223"/>
  <c r="R223"/>
  <c r="U223"/>
  <c r="E224"/>
  <c r="F224"/>
  <c r="G224"/>
  <c r="H224"/>
  <c r="I224"/>
  <c r="J224"/>
  <c r="K224"/>
  <c r="L224"/>
  <c r="M224"/>
  <c r="N224"/>
  <c r="O224"/>
  <c r="P224"/>
  <c r="Q224"/>
  <c r="R224"/>
  <c r="U224"/>
  <c r="E225"/>
  <c r="F225"/>
  <c r="G225"/>
  <c r="H225"/>
  <c r="I225"/>
  <c r="J225"/>
  <c r="K225"/>
  <c r="L225"/>
  <c r="M225"/>
  <c r="N225"/>
  <c r="O225"/>
  <c r="P225"/>
  <c r="Q225"/>
  <c r="R225"/>
  <c r="U225"/>
  <c r="E226"/>
  <c r="F226"/>
  <c r="G226"/>
  <c r="H226"/>
  <c r="I226"/>
  <c r="J226"/>
  <c r="K226"/>
  <c r="L226"/>
  <c r="M226"/>
  <c r="N226"/>
  <c r="O226"/>
  <c r="P226"/>
  <c r="Q226"/>
  <c r="R226"/>
  <c r="U226"/>
  <c r="E227"/>
  <c r="F227"/>
  <c r="G227"/>
  <c r="H227"/>
  <c r="I227"/>
  <c r="J227"/>
  <c r="K227"/>
  <c r="L227"/>
  <c r="M227"/>
  <c r="N227"/>
  <c r="O227"/>
  <c r="P227"/>
  <c r="Q227"/>
  <c r="R227"/>
  <c r="U227"/>
  <c r="E228"/>
  <c r="F228"/>
  <c r="G228"/>
  <c r="H228"/>
  <c r="I228"/>
  <c r="J228"/>
  <c r="K228"/>
  <c r="L228"/>
  <c r="M228"/>
  <c r="N228"/>
  <c r="O228"/>
  <c r="P228"/>
  <c r="Q228"/>
  <c r="R228"/>
  <c r="U228"/>
  <c r="E229"/>
  <c r="F229"/>
  <c r="G229"/>
  <c r="H229"/>
  <c r="I229"/>
  <c r="J229"/>
  <c r="K229"/>
  <c r="L229"/>
  <c r="M229"/>
  <c r="N229"/>
  <c r="O229"/>
  <c r="P229"/>
  <c r="Q229"/>
  <c r="R229"/>
  <c r="U229"/>
  <c r="E230"/>
  <c r="F230"/>
  <c r="G230"/>
  <c r="H230"/>
  <c r="I230"/>
  <c r="J230"/>
  <c r="K230"/>
  <c r="L230"/>
  <c r="M230"/>
  <c r="N230"/>
  <c r="O230"/>
  <c r="P230"/>
  <c r="Q230"/>
  <c r="R230"/>
  <c r="U230"/>
  <c r="D224"/>
  <c r="D225"/>
  <c r="D226"/>
  <c r="D227"/>
  <c r="D228"/>
  <c r="D229"/>
  <c r="D230"/>
  <c r="D223"/>
  <c r="E199"/>
  <c r="F199"/>
  <c r="G199"/>
  <c r="H199"/>
  <c r="I199"/>
  <c r="J199"/>
  <c r="K199"/>
  <c r="L199"/>
  <c r="M199"/>
  <c r="N199"/>
  <c r="O199"/>
  <c r="P199"/>
  <c r="Q199"/>
  <c r="R199"/>
  <c r="U199"/>
  <c r="E200"/>
  <c r="F200"/>
  <c r="G200"/>
  <c r="H200"/>
  <c r="I200"/>
  <c r="J200"/>
  <c r="K200"/>
  <c r="L200"/>
  <c r="M200"/>
  <c r="N200"/>
  <c r="O200"/>
  <c r="P200"/>
  <c r="Q200"/>
  <c r="R200"/>
  <c r="U200"/>
  <c r="E201"/>
  <c r="F201"/>
  <c r="G201"/>
  <c r="H201"/>
  <c r="I201"/>
  <c r="J201"/>
  <c r="K201"/>
  <c r="L201"/>
  <c r="M201"/>
  <c r="N201"/>
  <c r="O201"/>
  <c r="P201"/>
  <c r="Q201"/>
  <c r="R201"/>
  <c r="U201"/>
  <c r="E202"/>
  <c r="F202"/>
  <c r="G202"/>
  <c r="H202"/>
  <c r="I202"/>
  <c r="J202"/>
  <c r="K202"/>
  <c r="L202"/>
  <c r="M202"/>
  <c r="N202"/>
  <c r="O202"/>
  <c r="P202"/>
  <c r="Q202"/>
  <c r="R202"/>
  <c r="U202"/>
  <c r="E203"/>
  <c r="F203"/>
  <c r="G203"/>
  <c r="H203"/>
  <c r="I203"/>
  <c r="J203"/>
  <c r="K203"/>
  <c r="L203"/>
  <c r="M203"/>
  <c r="N203"/>
  <c r="O203"/>
  <c r="P203"/>
  <c r="Q203"/>
  <c r="R203"/>
  <c r="U203"/>
  <c r="E204"/>
  <c r="F204"/>
  <c r="G204"/>
  <c r="H204"/>
  <c r="I204"/>
  <c r="J204"/>
  <c r="K204"/>
  <c r="L204"/>
  <c r="M204"/>
  <c r="N204"/>
  <c r="O204"/>
  <c r="P204"/>
  <c r="Q204"/>
  <c r="R204"/>
  <c r="U204"/>
  <c r="E205"/>
  <c r="F205"/>
  <c r="G205"/>
  <c r="H205"/>
  <c r="I205"/>
  <c r="J205"/>
  <c r="K205"/>
  <c r="L205"/>
  <c r="M205"/>
  <c r="N205"/>
  <c r="O205"/>
  <c r="P205"/>
  <c r="Q205"/>
  <c r="R205"/>
  <c r="U205"/>
  <c r="E206"/>
  <c r="F206"/>
  <c r="G206"/>
  <c r="H206"/>
  <c r="I206"/>
  <c r="J206"/>
  <c r="K206"/>
  <c r="L206"/>
  <c r="M206"/>
  <c r="N206"/>
  <c r="O206"/>
  <c r="P206"/>
  <c r="Q206"/>
  <c r="R206"/>
  <c r="U206"/>
  <c r="D200"/>
  <c r="D201"/>
  <c r="D202"/>
  <c r="D203"/>
  <c r="D204"/>
  <c r="D205"/>
  <c r="D206"/>
  <c r="D199"/>
  <c r="E151"/>
  <c r="F151"/>
  <c r="G151"/>
  <c r="H151"/>
  <c r="I151"/>
  <c r="J151"/>
  <c r="K151"/>
  <c r="L151"/>
  <c r="M151"/>
  <c r="N151"/>
  <c r="O151"/>
  <c r="P151"/>
  <c r="Q151"/>
  <c r="R151"/>
  <c r="U151"/>
  <c r="E152"/>
  <c r="F152"/>
  <c r="G152"/>
  <c r="H152"/>
  <c r="I152"/>
  <c r="J152"/>
  <c r="K152"/>
  <c r="L152"/>
  <c r="M152"/>
  <c r="N152"/>
  <c r="O152"/>
  <c r="P152"/>
  <c r="Q152"/>
  <c r="R152"/>
  <c r="U152"/>
  <c r="E153"/>
  <c r="F153"/>
  <c r="G153"/>
  <c r="H153"/>
  <c r="I153"/>
  <c r="J153"/>
  <c r="K153"/>
  <c r="L153"/>
  <c r="M153"/>
  <c r="N153"/>
  <c r="O153"/>
  <c r="P153"/>
  <c r="Q153"/>
  <c r="R153"/>
  <c r="U153"/>
  <c r="E154"/>
  <c r="F154"/>
  <c r="G154"/>
  <c r="H154"/>
  <c r="I154"/>
  <c r="J154"/>
  <c r="K154"/>
  <c r="L154"/>
  <c r="M154"/>
  <c r="N154"/>
  <c r="O154"/>
  <c r="P154"/>
  <c r="Q154"/>
  <c r="R154"/>
  <c r="U154"/>
  <c r="E155"/>
  <c r="F155"/>
  <c r="G155"/>
  <c r="H155"/>
  <c r="I155"/>
  <c r="J155"/>
  <c r="K155"/>
  <c r="L155"/>
  <c r="M155"/>
  <c r="N155"/>
  <c r="O155"/>
  <c r="P155"/>
  <c r="Q155"/>
  <c r="R155"/>
  <c r="U155"/>
  <c r="E156"/>
  <c r="F156"/>
  <c r="G156"/>
  <c r="H156"/>
  <c r="I156"/>
  <c r="J156"/>
  <c r="K156"/>
  <c r="L156"/>
  <c r="M156"/>
  <c r="N156"/>
  <c r="O156"/>
  <c r="P156"/>
  <c r="Q156"/>
  <c r="R156"/>
  <c r="U156"/>
  <c r="E157"/>
  <c r="F157"/>
  <c r="G157"/>
  <c r="H157"/>
  <c r="I157"/>
  <c r="J157"/>
  <c r="K157"/>
  <c r="L157"/>
  <c r="M157"/>
  <c r="N157"/>
  <c r="O157"/>
  <c r="P157"/>
  <c r="Q157"/>
  <c r="R157"/>
  <c r="U157"/>
  <c r="E158"/>
  <c r="F158"/>
  <c r="G158"/>
  <c r="H158"/>
  <c r="I158"/>
  <c r="J158"/>
  <c r="K158"/>
  <c r="L158"/>
  <c r="M158"/>
  <c r="N158"/>
  <c r="O158"/>
  <c r="P158"/>
  <c r="Q158"/>
  <c r="R158"/>
  <c r="U158"/>
  <c r="D152"/>
  <c r="D153"/>
  <c r="D154"/>
  <c r="D155"/>
  <c r="D156"/>
  <c r="D157"/>
  <c r="D158"/>
  <c r="D151"/>
  <c r="A2"/>
  <c r="AA229" l="1"/>
  <c r="AA227"/>
  <c r="AA225"/>
  <c r="AA205"/>
  <c r="AA203"/>
  <c r="AA201"/>
  <c r="AA153"/>
  <c r="AA155"/>
  <c r="AA157"/>
  <c r="AA158"/>
  <c r="AA156"/>
  <c r="AA154"/>
  <c r="AA152"/>
  <c r="AA151"/>
  <c r="AA206"/>
  <c r="AA204"/>
  <c r="AA202"/>
  <c r="AA200"/>
  <c r="AA199"/>
  <c r="AA230"/>
  <c r="AA228"/>
  <c r="AA226"/>
  <c r="AA224"/>
  <c r="AA223"/>
</calcChain>
</file>

<file path=xl/sharedStrings.xml><?xml version="1.0" encoding="utf-8"?>
<sst xmlns="http://schemas.openxmlformats.org/spreadsheetml/2006/main" count="1170" uniqueCount="292">
  <si>
    <t>Район</t>
  </si>
  <si>
    <t>Показатели</t>
  </si>
  <si>
    <t>Наименование ОО</t>
  </si>
  <si>
    <t>ВСЕГО</t>
  </si>
  <si>
    <t>Образец заполнения</t>
  </si>
  <si>
    <t>Наличие РГ ФГОС НОО ОВЗ и ФГОС О УО</t>
  </si>
  <si>
    <t>Наличие плана-графика ФГОС НОО ОВЗ и ФГОС О УО</t>
  </si>
  <si>
    <t>1.1</t>
  </si>
  <si>
    <t>1.2</t>
  </si>
  <si>
    <t>1.3</t>
  </si>
  <si>
    <t>1.4</t>
  </si>
  <si>
    <t>1.5</t>
  </si>
  <si>
    <t>1.6</t>
  </si>
  <si>
    <t>1.7</t>
  </si>
  <si>
    <t>Соответствие локальных актов ОО</t>
  </si>
  <si>
    <t>Организации, с которыми заключены договоры о сотрудничестве по ФГОС НОО ОВЗ и ФГОС О УО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</si>
  <si>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</si>
  <si>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</si>
  <si>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</si>
  <si>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</si>
  <si>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</si>
  <si>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</si>
  <si>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</si>
  <si>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</si>
  <si>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</si>
  <si>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с дошкольными образовательными организациями</t>
  </si>
  <si>
    <t>с организациями дополнительного образования</t>
  </si>
  <si>
    <t>с ОО, реализающими АООП (ранее - коррекционные)</t>
  </si>
  <si>
    <t>с ППМС-центрами</t>
  </si>
  <si>
    <t>с общественными организациями</t>
  </si>
  <si>
    <t>с учреждениями здравоохранения</t>
  </si>
  <si>
    <t>с учреждениями соцзащиты</t>
  </si>
  <si>
    <t>с некоммерческими организациями</t>
  </si>
  <si>
    <t>с иными организациями</t>
  </si>
  <si>
    <t xml:space="preserve">А - да; Б- на стадии формирования; В - нет </t>
  </si>
  <si>
    <t>А - разработан и утвержден, Б- разработан, но не утвержден; В - не разработан</t>
  </si>
  <si>
    <t>А - да; Б - частично; В - нет</t>
  </si>
  <si>
    <t>1 - да; 0 - нет</t>
  </si>
  <si>
    <t>Нормативные документы, принятые в ОО для реализации ФГОС НОО ОВЗ и ФГОС О УО</t>
  </si>
  <si>
    <t>Разделы о создании СОУ в Программе развития ОО</t>
  </si>
  <si>
    <t>Положение о ПМПк (консилиуме)</t>
  </si>
  <si>
    <t>Программы психолого-педагогического сопровождения для детей с ОВЗ, инвалидностью</t>
  </si>
  <si>
    <t>Разделы в Уставе ОО о детях с ОВЗ, инвалидностью</t>
  </si>
  <si>
    <t>Утвержденные АООП и АОП отдельных учащихся с ОВЗ</t>
  </si>
  <si>
    <t>Договор с родителями детей с ОВЗ, инвалидностью</t>
  </si>
  <si>
    <t>Иные</t>
  </si>
  <si>
    <t>Финансирование ОО за счёт субвенции учебных расходов в соответствии с ФГОС</t>
  </si>
  <si>
    <t>Корректировка государственного (муниципального) задания ОО в объёме расходов для реализации АООП</t>
  </si>
  <si>
    <t>А - да; Б - реализуется не в полном объёме; В - нет</t>
  </si>
  <si>
    <t>Среднегодовые затраты ОО на ученика (тыс. руб)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</si>
  <si>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</si>
  <si>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</si>
  <si>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</si>
  <si>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</t>
  </si>
  <si>
    <t>Материально-техническое обеспечение ОО в условиях ФГОС НОО ОВЗ и ФГОС О УО</t>
  </si>
  <si>
    <t>2.1</t>
  </si>
  <si>
    <t>Возможность беспрепятственного входа/выхода</t>
  </si>
  <si>
    <t>Возможность самостоятельного передвижения по объекту</t>
  </si>
  <si>
    <t>Возможность посадки/высадки в транспортное средство</t>
  </si>
  <si>
    <t>Сопровождение инвалидов с нарушением зрения</t>
  </si>
  <si>
    <t>Содействие при входе/выходе в объект</t>
  </si>
  <si>
    <t>Информирование о доступных маршрутах транспорта</t>
  </si>
  <si>
    <t>Размещение носителей информации</t>
  </si>
  <si>
    <t>Допуск на объект собаки-проводника</t>
  </si>
  <si>
    <t>2.2</t>
  </si>
  <si>
    <t>Условия доступности объекта</t>
  </si>
  <si>
    <t>Условия доступности услуг</t>
  </si>
  <si>
    <t>1</t>
  </si>
  <si>
    <t>НПБ ОО</t>
  </si>
  <si>
    <t>Наличие вывески, выполненной шрифтом Брайля</t>
  </si>
  <si>
    <t>Помощь в информировании и оформлении документов</t>
  </si>
  <si>
    <t>Предоставление услуги с помощью жестового языка</t>
  </si>
  <si>
    <t>Наличие в помещении для мааовых мероприятий индукционных петель и звукоусил  аппаратуры</t>
  </si>
  <si>
    <t>Адаптация сайта ОО  для слабовидящих</t>
  </si>
  <si>
    <t>Обеспечение услуг тьютора</t>
  </si>
  <si>
    <t>Бесплатные учебники, учебные пособбия, специальные технические средства</t>
  </si>
  <si>
    <t>Иная необходимая помощь в преодолении барьеров</t>
  </si>
  <si>
    <t>К</t>
  </si>
  <si>
    <t>Соответствие условий Порядку, утвержденному Минобрнауки РФ от 30.08.2013 №1015</t>
  </si>
  <si>
    <t>2.3</t>
  </si>
  <si>
    <t>Помещения (количество)</t>
  </si>
  <si>
    <t>Кабинет психолого-педагогической службы</t>
  </si>
  <si>
    <t>Мастерские</t>
  </si>
  <si>
    <t>Медицинский блок</t>
  </si>
  <si>
    <t>Спортивный зал</t>
  </si>
  <si>
    <t>0 - нет, если да, то указать количество</t>
  </si>
  <si>
    <t>2.4</t>
  </si>
  <si>
    <t>Специальные учебники, учебные пособия</t>
  </si>
  <si>
    <t>3</t>
  </si>
  <si>
    <t>Кадровое обеспечение ФГОС НОО ОВЗ, ФГОС О УО</t>
  </si>
  <si>
    <t>3.1</t>
  </si>
  <si>
    <t>УМК по реализуемым программам (наличие)</t>
  </si>
  <si>
    <t>потребное количество в штуках</t>
  </si>
  <si>
    <t>Учебная литература на шрифте Брайля (наличие)</t>
  </si>
  <si>
    <t xml:space="preserve">                      - потребность</t>
  </si>
  <si>
    <t>Учебники и пособия с увеличенным шрифтом (наличие)</t>
  </si>
  <si>
    <t>Аудиоучебники (наличие)</t>
  </si>
  <si>
    <t>Электронные варианты учебников и пособий (наличие)</t>
  </si>
  <si>
    <t>Художественная литература (наличие)</t>
  </si>
  <si>
    <t>Иные (наличие</t>
  </si>
  <si>
    <t>Педагоги, повысившие квалификацию по ФГОС (количество)</t>
  </si>
  <si>
    <t>3.2</t>
  </si>
  <si>
    <t>Адм-управленческий персонал, повысивший квалификацию по ФГОС (количество)</t>
  </si>
  <si>
    <t>количество</t>
  </si>
  <si>
    <t>3.3</t>
  </si>
  <si>
    <t>Медицинское сопровождение детей с ОВЗ, инвалидностью</t>
  </si>
  <si>
    <t>Общее кол-во педагогов, повысивших квалификацию по ФГОС НОО ОВЗ и ФГОС О УО (не менее 72 час)</t>
  </si>
  <si>
    <t>А - медработник в штате ОО, Б - на базе медицинской организации (сетевое)</t>
  </si>
  <si>
    <t>3.4</t>
  </si>
  <si>
    <t>Квалификация учителей</t>
  </si>
  <si>
    <t>Высшее образование (количество)</t>
  </si>
  <si>
    <t>Количество педагогов в ОО</t>
  </si>
  <si>
    <t>Среднее специальное образование</t>
  </si>
  <si>
    <t>Нет педагогического образования</t>
  </si>
  <si>
    <t>Высшая квалификационная категория</t>
  </si>
  <si>
    <t>Первая квалификационная категория</t>
  </si>
  <si>
    <t>Нет квалификационной категории</t>
  </si>
  <si>
    <t>3.5</t>
  </si>
  <si>
    <t>Специалисты ППМС-сопровождения</t>
  </si>
  <si>
    <t>Педагог-психолог</t>
  </si>
  <si>
    <t>есть в штате на 1.09.2016</t>
  </si>
  <si>
    <t>потребность на 1.09.2016</t>
  </si>
  <si>
    <t>Уровень образования - базовый</t>
  </si>
  <si>
    <t>Уровень образования - профессиональная переподготовка</t>
  </si>
  <si>
    <t>Учитель-дефектолог</t>
  </si>
  <si>
    <t>Соцпедагог</t>
  </si>
  <si>
    <t>Ассистент-помощник</t>
  </si>
  <si>
    <t>Тьютор</t>
  </si>
  <si>
    <t>Инструктор ЛФК</t>
  </si>
  <si>
    <t>Медработник</t>
  </si>
  <si>
    <t>4</t>
  </si>
  <si>
    <t>Контингент ОО</t>
  </si>
  <si>
    <t>4.1</t>
  </si>
  <si>
    <t>Количество обучающихся</t>
  </si>
  <si>
    <t>количество классов в параллели (всего)</t>
  </si>
  <si>
    <t xml:space="preserve">                               - без у/о</t>
  </si>
  <si>
    <t xml:space="preserve">                               - с у/о</t>
  </si>
  <si>
    <t>Количество обучающихся на параллели (всего)</t>
  </si>
  <si>
    <t xml:space="preserve">       - из них со статусом ОВЗ</t>
  </si>
  <si>
    <t xml:space="preserve">       - из них с инвалидностью</t>
  </si>
  <si>
    <t xml:space="preserve">       - из них инклюзивных классов</t>
  </si>
  <si>
    <t xml:space="preserve">       - из них коррекционных классов, в т.ч.</t>
  </si>
  <si>
    <t>1 классы</t>
  </si>
  <si>
    <t>2 классы</t>
  </si>
  <si>
    <t>3 классы</t>
  </si>
  <si>
    <t>4 классы</t>
  </si>
  <si>
    <t>Всего на начальном уровне образования</t>
  </si>
  <si>
    <t>Количество классов в параллели (всего)</t>
  </si>
  <si>
    <t>5 классы</t>
  </si>
  <si>
    <t>6 классы</t>
  </si>
  <si>
    <t>7 классы</t>
  </si>
  <si>
    <t>8 классы</t>
  </si>
  <si>
    <t>9 классы</t>
  </si>
  <si>
    <t>Всего на основном уровне образования</t>
  </si>
  <si>
    <t>10 классы</t>
  </si>
  <si>
    <t>11 классы</t>
  </si>
  <si>
    <t>4.2</t>
  </si>
  <si>
    <t>Количество классов, реализующих АООП</t>
  </si>
  <si>
    <t xml:space="preserve">Для глухих </t>
  </si>
  <si>
    <t>Для слабослышащих</t>
  </si>
  <si>
    <t>Для соепых</t>
  </si>
  <si>
    <t>Длл слабовидящих</t>
  </si>
  <si>
    <t>С тяжелыми нарушениями речи</t>
  </si>
  <si>
    <t>С нарушениями опорно-двигательного аппарата</t>
  </si>
  <si>
    <t>С задержкой психического развития</t>
  </si>
  <si>
    <t>С расстройствами аутистического спектра</t>
  </si>
  <si>
    <t>С умственной отсталостью</t>
  </si>
  <si>
    <t>С тяжёлыми и множественными нарушениями</t>
  </si>
  <si>
    <t xml:space="preserve">            - из них 1 классов</t>
  </si>
  <si>
    <t>4.3</t>
  </si>
  <si>
    <t>5.1</t>
  </si>
  <si>
    <t>5.2</t>
  </si>
  <si>
    <t>5.3</t>
  </si>
  <si>
    <t>Всего классов по варианту 1.1</t>
  </si>
  <si>
    <t xml:space="preserve">             - из них инклюзивных</t>
  </si>
  <si>
    <t xml:space="preserve">             - из них корреционных</t>
  </si>
  <si>
    <t>Всего обучающихся по варианту 1.1</t>
  </si>
  <si>
    <t xml:space="preserve">             - из них со статусом ОВЗ</t>
  </si>
  <si>
    <t xml:space="preserve">             - из них с инвалидностью</t>
  </si>
  <si>
    <t>Всего обучающихся по варианту 1.2</t>
  </si>
  <si>
    <t>Всего классов по варианту 1.3</t>
  </si>
  <si>
    <t>Всего классов по варианту 1.2</t>
  </si>
  <si>
    <t>Всего обучающихся по варианту 1.3</t>
  </si>
  <si>
    <t>Всего классов по варианту 1.4</t>
  </si>
  <si>
    <t>Всего обучающихся по варианту 1.4</t>
  </si>
  <si>
    <t>АООП НОО для глухих детей</t>
  </si>
  <si>
    <t>Всего классов по варианту 2.1</t>
  </si>
  <si>
    <t>Всего обучающихся по варианту 2.1</t>
  </si>
  <si>
    <t>Всего классов по варианту 2.2</t>
  </si>
  <si>
    <t>Всего обучающихся по варианту 2.2</t>
  </si>
  <si>
    <t>Всего классов по варианту 2.3</t>
  </si>
  <si>
    <t>Всего обучающихся по варианту 2.3</t>
  </si>
  <si>
    <t>АООП НОО для слабослышащих</t>
  </si>
  <si>
    <t>Всего классов по варианту 3.1</t>
  </si>
  <si>
    <t>Всего обучающихся по варианту 3.1</t>
  </si>
  <si>
    <t>Всего классов по варианту 3.2</t>
  </si>
  <si>
    <t>Всего обучающихся по варианту 3.2</t>
  </si>
  <si>
    <t>Всего классов по варианту 3.3</t>
  </si>
  <si>
    <t>Всего обучающихся по варианту 3.3</t>
  </si>
  <si>
    <t>Всего классов по варианту 3.4</t>
  </si>
  <si>
    <t>Всего обучающихся по варианту 3.4</t>
  </si>
  <si>
    <t>АООП НОО для слепых детей</t>
  </si>
  <si>
    <t>АООП НОО для слабовидящих</t>
  </si>
  <si>
    <t>Всего классов по варианту 4.1</t>
  </si>
  <si>
    <t>Всего обучающихся по варианту 4.1</t>
  </si>
  <si>
    <t>Всего классов по варианту 4.2</t>
  </si>
  <si>
    <t>Всего обучающихся по варианту 4.2</t>
  </si>
  <si>
    <t>Всего классов по варианту 4.3</t>
  </si>
  <si>
    <t>Всего обучающихся по варианту 4.3</t>
  </si>
  <si>
    <t>АООП НОО для обучающихся с тяжёлыми нарушениями речи</t>
  </si>
  <si>
    <t>Всего классов по варианту 5.1</t>
  </si>
  <si>
    <t>Всего обучающихся по варианту 5.1</t>
  </si>
  <si>
    <t>Всего классов по варианту 5.2</t>
  </si>
  <si>
    <t>Всего обучающихся по варианту 5.2</t>
  </si>
  <si>
    <t>АООП НОО для обучающихся с нарушениями опорно-двигательного аппарата</t>
  </si>
  <si>
    <t>Всего классов по варианту 6.1</t>
  </si>
  <si>
    <t>Всего обучающихся по варианту 6.1</t>
  </si>
  <si>
    <t>Всего классов по варианту 6.2</t>
  </si>
  <si>
    <t>Всего обучающихся по варианту 6.2</t>
  </si>
  <si>
    <t>Всего классов по варианту 6.3</t>
  </si>
  <si>
    <t>Всего обучающихся по варианту 6.3</t>
  </si>
  <si>
    <t>Всего классов по варианту 6.4</t>
  </si>
  <si>
    <t>Всего обучающихся по варианту 6.4</t>
  </si>
  <si>
    <t>АООП НОО для обучающихся с задержкой психического развития</t>
  </si>
  <si>
    <t>Всего классов по варианту 7.1</t>
  </si>
  <si>
    <t>Всего обучающихся по варианту 7.1</t>
  </si>
  <si>
    <t>Всего классов по варианту 7.2</t>
  </si>
  <si>
    <t>Всего обучающихся по варианту 7.2</t>
  </si>
  <si>
    <t>АООП НОО для обучающихся с расстройствами аутистического спектра</t>
  </si>
  <si>
    <t>Всего классов по варианту 8.1</t>
  </si>
  <si>
    <t>Всего обучающихся по варианту 8.1</t>
  </si>
  <si>
    <t>Всего классов по варианту 8.2</t>
  </si>
  <si>
    <t>Всего обучающихся по варианту 8.2</t>
  </si>
  <si>
    <t>Всего классов по варианту 8.3</t>
  </si>
  <si>
    <t>Всего обучающихся по варианту 8.3</t>
  </si>
  <si>
    <t>Всего классов по варианту 8.4</t>
  </si>
  <si>
    <t>Всего обучающихся по варианту 8.4</t>
  </si>
  <si>
    <t>4.4</t>
  </si>
  <si>
    <t>Количество классов, реализующих АООП НОО ОВЗ</t>
  </si>
  <si>
    <t>Количество классов, реализующих АООП О УО</t>
  </si>
  <si>
    <t>Всего классов по варианту 1</t>
  </si>
  <si>
    <t>Всего обучающихся по варианту 1</t>
  </si>
  <si>
    <t>Всего классов по варианту 2</t>
  </si>
  <si>
    <t>Всего обучающихся по варианту 2</t>
  </si>
  <si>
    <t>4.5</t>
  </si>
  <si>
    <t>Количество обучающихся по СИПР</t>
  </si>
  <si>
    <t>12 классы</t>
  </si>
  <si>
    <t>4.6</t>
  </si>
  <si>
    <t>Всего в инклюзивных классах</t>
  </si>
  <si>
    <t>Всего в коррекционных классах</t>
  </si>
  <si>
    <t>Количество детей по формам образования и обучения</t>
  </si>
  <si>
    <t>Семейное обр</t>
  </si>
  <si>
    <t>Всего обучающихся в форме семейного образования</t>
  </si>
  <si>
    <t>Самообразование</t>
  </si>
  <si>
    <t>Всего обучающихся в форме самообразования</t>
  </si>
  <si>
    <t>Экстернат</t>
  </si>
  <si>
    <t>Всего обучающихся в форме экстерната</t>
  </si>
  <si>
    <t>Всего на дому очно</t>
  </si>
  <si>
    <t>Всего на дому очно-заочно</t>
  </si>
  <si>
    <t>Всего на дому заочно</t>
  </si>
  <si>
    <t>Обучение на дому в формах:</t>
  </si>
  <si>
    <t>Всего на дому с исп дистанционных технологий</t>
  </si>
  <si>
    <t>Всего дистанционно</t>
  </si>
  <si>
    <t>Дистанционно</t>
  </si>
  <si>
    <t>Информационное обеспечение ФГОС НОО ОВЗ, ФГОС О УО</t>
  </si>
  <si>
    <t>Наличие официального сайта ОО</t>
  </si>
  <si>
    <t>Наличие на сайте ОО информации по АООП</t>
  </si>
  <si>
    <t>Изучение общественного мнения по вопросам введения ФГОС</t>
  </si>
  <si>
    <t>0 - нет, если да, то указать адрес сайта</t>
  </si>
  <si>
    <t>А - да, имеется; Б - Да, но не в полном объеме; В - нет</t>
  </si>
  <si>
    <t>1 - да, 0 - нет</t>
  </si>
  <si>
    <t>Количество</t>
  </si>
  <si>
    <t>число (тыс. руб)</t>
  </si>
  <si>
    <t>МКОУ Баганская СОШ№1</t>
  </si>
  <si>
    <t>МКОУ Баганская СОШ№2</t>
  </si>
  <si>
    <t xml:space="preserve">МКОУ Андреевская СОШ </t>
  </si>
  <si>
    <t>МКОУ Вознесенская СОШ</t>
  </si>
  <si>
    <t>МКОУ Ивановская СОШ</t>
  </si>
  <si>
    <t>МКОУ Казанская СОШ</t>
  </si>
  <si>
    <t>МКОУ Кузнецовская СОШ</t>
  </si>
  <si>
    <t>МКОУ Лепокуровская СОШ</t>
  </si>
  <si>
    <t>МКОУ Миророновская СОШ</t>
  </si>
  <si>
    <t>МКОУ Палецкая СОШ</t>
  </si>
  <si>
    <t>ММКОУ Савкинская СОШ</t>
  </si>
  <si>
    <t>МКОУ Теренгульская СОШ</t>
  </si>
  <si>
    <t>МКОУ Бочанихинская ООШ</t>
  </si>
  <si>
    <t>МКОУ Большелуковская ООШ</t>
  </si>
  <si>
    <t>МКОУ Водинская ООШ</t>
  </si>
  <si>
    <t>МКОУ Владимировская ООШ</t>
  </si>
  <si>
    <t>Петрушинская ООШ</t>
  </si>
  <si>
    <t>Воскресенская ООШ</t>
  </si>
  <si>
    <t xml:space="preserve">      Б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</si>
</sst>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93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24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1" fillId="0" borderId="0" xfId="0" applyFont="1"/>
    <xf numFmtId="0" fontId="4" fillId="0" borderId="3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7" fillId="0" borderId="0" xfId="0" applyFont="1"/>
    <xf numFmtId="0" fontId="4" fillId="0" borderId="18" xfId="0" applyFont="1" applyBorder="1" applyAlignment="1">
      <alignment vertical="top" wrapText="1"/>
    </xf>
    <xf numFmtId="0" fontId="10" fillId="0" borderId="0" xfId="0" applyFont="1"/>
    <xf numFmtId="0" fontId="4" fillId="2" borderId="2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top" wrapText="1"/>
    </xf>
    <xf numFmtId="0" fontId="0" fillId="2" borderId="21" xfId="0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4" fillId="2" borderId="47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48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vertical="top" wrapText="1"/>
    </xf>
    <xf numFmtId="0" fontId="0" fillId="2" borderId="17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2" borderId="33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vertical="top" wrapText="1"/>
    </xf>
    <xf numFmtId="0" fontId="0" fillId="2" borderId="28" xfId="0" applyFont="1" applyFill="1" applyBorder="1" applyAlignment="1">
      <alignment vertical="top" wrapText="1"/>
    </xf>
    <xf numFmtId="0" fontId="0" fillId="0" borderId="21" xfId="0" applyBorder="1"/>
    <xf numFmtId="0" fontId="0" fillId="0" borderId="3" xfId="0" applyBorder="1"/>
    <xf numFmtId="0" fontId="0" fillId="0" borderId="17" xfId="0" applyBorder="1"/>
    <xf numFmtId="0" fontId="0" fillId="0" borderId="8" xfId="0" applyBorder="1"/>
    <xf numFmtId="0" fontId="0" fillId="0" borderId="9" xfId="0" applyBorder="1"/>
    <xf numFmtId="0" fontId="0" fillId="0" borderId="18" xfId="0" applyBorder="1"/>
    <xf numFmtId="0" fontId="4" fillId="2" borderId="55" xfId="0" applyFont="1" applyFill="1" applyBorder="1" applyAlignment="1">
      <alignment horizontal="left" vertical="center" wrapText="1"/>
    </xf>
    <xf numFmtId="0" fontId="0" fillId="0" borderId="28" xfId="0" applyBorder="1"/>
    <xf numFmtId="0" fontId="4" fillId="2" borderId="13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0" xfId="0" applyBorder="1"/>
    <xf numFmtId="0" fontId="0" fillId="0" borderId="4" xfId="0" applyBorder="1"/>
    <xf numFmtId="0" fontId="0" fillId="0" borderId="29" xfId="0" applyBorder="1"/>
    <xf numFmtId="0" fontId="0" fillId="0" borderId="19" xfId="0" applyBorder="1"/>
    <xf numFmtId="0" fontId="0" fillId="0" borderId="2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20" xfId="0" applyBorder="1"/>
    <xf numFmtId="0" fontId="0" fillId="0" borderId="24" xfId="0" applyBorder="1"/>
    <xf numFmtId="0" fontId="0" fillId="0" borderId="27" xfId="0" applyBorder="1"/>
    <xf numFmtId="0" fontId="4" fillId="2" borderId="36" xfId="0" applyFont="1" applyFill="1" applyBorder="1" applyAlignment="1">
      <alignment horizontal="left" vertical="center" wrapText="1"/>
    </xf>
    <xf numFmtId="0" fontId="0" fillId="0" borderId="35" xfId="0" applyBorder="1"/>
    <xf numFmtId="0" fontId="4" fillId="2" borderId="37" xfId="0" applyFont="1" applyFill="1" applyBorder="1" applyAlignment="1">
      <alignment horizontal="left" vertical="center" wrapText="1"/>
    </xf>
    <xf numFmtId="49" fontId="1" fillId="5" borderId="2" xfId="0" applyNumberFormat="1" applyFont="1" applyFill="1" applyBorder="1"/>
    <xf numFmtId="0" fontId="4" fillId="5" borderId="36" xfId="0" applyFont="1" applyFill="1" applyBorder="1" applyAlignment="1">
      <alignment horizontal="left" vertical="center" wrapText="1"/>
    </xf>
    <xf numFmtId="0" fontId="1" fillId="5" borderId="45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7" fillId="3" borderId="49" xfId="0" applyFont="1" applyFill="1" applyBorder="1"/>
    <xf numFmtId="49" fontId="1" fillId="5" borderId="42" xfId="0" applyNumberFormat="1" applyFont="1" applyFill="1" applyBorder="1"/>
    <xf numFmtId="0" fontId="4" fillId="5" borderId="33" xfId="0" applyFont="1" applyFill="1" applyBorder="1" applyAlignment="1">
      <alignment horizontal="left" vertical="center" wrapText="1"/>
    </xf>
    <xf numFmtId="0" fontId="1" fillId="5" borderId="44" xfId="0" applyFont="1" applyFill="1" applyBorder="1"/>
    <xf numFmtId="0" fontId="1" fillId="5" borderId="40" xfId="0" applyFont="1" applyFill="1" applyBorder="1"/>
    <xf numFmtId="49" fontId="1" fillId="5" borderId="0" xfId="0" applyNumberFormat="1" applyFont="1" applyFill="1"/>
    <xf numFmtId="0" fontId="1" fillId="5" borderId="21" xfId="0" applyFont="1" applyFill="1" applyBorder="1"/>
    <xf numFmtId="0" fontId="1" fillId="5" borderId="22" xfId="0" applyFont="1" applyFill="1" applyBorder="1"/>
    <xf numFmtId="0" fontId="1" fillId="5" borderId="46" xfId="0" applyFont="1" applyFill="1" applyBorder="1"/>
    <xf numFmtId="0" fontId="1" fillId="5" borderId="38" xfId="0" applyFont="1" applyFill="1" applyBorder="1"/>
    <xf numFmtId="0" fontId="4" fillId="5" borderId="55" xfId="0" applyFont="1" applyFill="1" applyBorder="1" applyAlignment="1">
      <alignment horizontal="left" vertical="center" wrapText="1"/>
    </xf>
    <xf numFmtId="49" fontId="1" fillId="5" borderId="53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 wrapText="1"/>
    </xf>
    <xf numFmtId="0" fontId="1" fillId="5" borderId="35" xfId="0" applyFont="1" applyFill="1" applyBorder="1" applyAlignment="1">
      <alignment vertical="top" wrapText="1"/>
    </xf>
    <xf numFmtId="0" fontId="1" fillId="5" borderId="9" xfId="0" applyFont="1" applyFill="1" applyBorder="1" applyAlignment="1">
      <alignment vertical="top" wrapText="1"/>
    </xf>
    <xf numFmtId="49" fontId="0" fillId="0" borderId="28" xfId="0" applyNumberFormat="1" applyFont="1" applyBorder="1" applyAlignment="1">
      <alignment horizontal="center" vertical="center"/>
    </xf>
    <xf numFmtId="49" fontId="1" fillId="5" borderId="14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1" fillId="5" borderId="30" xfId="0" applyFont="1" applyFill="1" applyBorder="1" applyAlignment="1">
      <alignment vertical="top" wrapText="1"/>
    </xf>
    <xf numFmtId="0" fontId="1" fillId="5" borderId="15" xfId="0" applyFont="1" applyFill="1" applyBorder="1" applyAlignment="1">
      <alignment vertical="top" wrapText="1"/>
    </xf>
    <xf numFmtId="49" fontId="1" fillId="5" borderId="21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left" vertical="center" wrapText="1"/>
    </xf>
    <xf numFmtId="0" fontId="0" fillId="5" borderId="24" xfId="0" applyFont="1" applyFill="1" applyBorder="1" applyAlignment="1">
      <alignment vertical="top" wrapText="1"/>
    </xf>
    <xf numFmtId="0" fontId="0" fillId="5" borderId="21" xfId="0" applyFont="1" applyFill="1" applyBorder="1" applyAlignment="1">
      <alignment vertical="top" wrapText="1"/>
    </xf>
    <xf numFmtId="0" fontId="1" fillId="5" borderId="24" xfId="0" applyFont="1" applyFill="1" applyBorder="1" applyAlignment="1">
      <alignment vertical="top" wrapText="1"/>
    </xf>
    <xf numFmtId="0" fontId="1" fillId="5" borderId="21" xfId="0" applyFont="1" applyFill="1" applyBorder="1" applyAlignment="1">
      <alignment vertical="top" wrapText="1"/>
    </xf>
    <xf numFmtId="0" fontId="3" fillId="5" borderId="23" xfId="0" applyFont="1" applyFill="1" applyBorder="1" applyAlignment="1">
      <alignment horizontal="left" vertical="center" wrapText="1"/>
    </xf>
    <xf numFmtId="49" fontId="7" fillId="4" borderId="47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wrapText="1"/>
    </xf>
    <xf numFmtId="0" fontId="7" fillId="4" borderId="45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49" xfId="0" applyFont="1" applyFill="1" applyBorder="1" applyAlignment="1">
      <alignment vertical="top" wrapText="1"/>
    </xf>
    <xf numFmtId="49" fontId="1" fillId="6" borderId="17" xfId="0" applyNumberFormat="1" applyFont="1" applyFill="1" applyBorder="1"/>
    <xf numFmtId="0" fontId="0" fillId="6" borderId="21" xfId="0" applyFill="1" applyBorder="1"/>
    <xf numFmtId="0" fontId="0" fillId="6" borderId="21" xfId="0" applyFill="1" applyBorder="1" applyAlignment="1">
      <alignment wrapText="1"/>
    </xf>
    <xf numFmtId="49" fontId="1" fillId="6" borderId="8" xfId="0" applyNumberFormat="1" applyFont="1" applyFill="1" applyBorder="1"/>
    <xf numFmtId="0" fontId="0" fillId="6" borderId="9" xfId="0" applyFill="1" applyBorder="1"/>
    <xf numFmtId="0" fontId="3" fillId="5" borderId="21" xfId="0" applyFont="1" applyFill="1" applyBorder="1" applyAlignment="1">
      <alignment vertical="top" wrapText="1"/>
    </xf>
    <xf numFmtId="0" fontId="3" fillId="5" borderId="15" xfId="0" applyFont="1" applyFill="1" applyBorder="1" applyAlignment="1">
      <alignment vertical="top" wrapText="1"/>
    </xf>
    <xf numFmtId="0" fontId="8" fillId="4" borderId="3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28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3" fillId="5" borderId="44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0" fontId="4" fillId="6" borderId="21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0" fillId="0" borderId="56" xfId="0" applyBorder="1" applyAlignment="1">
      <alignment horizontal="center" vertical="center" textRotation="90" wrapText="1"/>
    </xf>
    <xf numFmtId="0" fontId="0" fillId="0" borderId="19" xfId="0" applyFont="1" applyBorder="1" applyAlignment="1">
      <alignment vertical="top" wrapText="1"/>
    </xf>
    <xf numFmtId="0" fontId="0" fillId="5" borderId="22" xfId="0" applyFont="1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5" borderId="22" xfId="0" applyFont="1" applyFill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1" fillId="5" borderId="57" xfId="0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7" fillId="4" borderId="4" xfId="0" applyFont="1" applyFill="1" applyBorder="1" applyAlignment="1">
      <alignment vertical="top" wrapText="1"/>
    </xf>
    <xf numFmtId="0" fontId="1" fillId="5" borderId="10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29" xfId="0" applyFont="1" applyFill="1" applyBorder="1" applyAlignment="1">
      <alignment vertical="top" wrapText="1"/>
    </xf>
    <xf numFmtId="0" fontId="7" fillId="3" borderId="4" xfId="0" applyFont="1" applyFill="1" applyBorder="1"/>
    <xf numFmtId="0" fontId="0" fillId="6" borderId="22" xfId="0" applyFill="1" applyBorder="1"/>
    <xf numFmtId="0" fontId="0" fillId="6" borderId="10" xfId="0" applyFill="1" applyBorder="1"/>
    <xf numFmtId="0" fontId="1" fillId="2" borderId="2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49" fontId="7" fillId="4" borderId="28" xfId="0" applyNumberFormat="1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vertical="top" wrapText="1"/>
    </xf>
    <xf numFmtId="0" fontId="9" fillId="4" borderId="26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vertical="top" wrapText="1"/>
    </xf>
    <xf numFmtId="0" fontId="10" fillId="4" borderId="28" xfId="0" applyFont="1" applyFill="1" applyBorder="1" applyAlignment="1">
      <alignment vertical="top" wrapText="1"/>
    </xf>
    <xf numFmtId="0" fontId="10" fillId="4" borderId="29" xfId="0" applyFont="1" applyFill="1" applyBorder="1" applyAlignment="1">
      <alignment vertical="top" wrapText="1"/>
    </xf>
    <xf numFmtId="49" fontId="1" fillId="5" borderId="18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vertical="top" wrapText="1"/>
    </xf>
    <xf numFmtId="0" fontId="4" fillId="5" borderId="16" xfId="0" applyFont="1" applyFill="1" applyBorder="1" applyAlignment="1">
      <alignment horizontal="left" vertical="center" wrapText="1"/>
    </xf>
    <xf numFmtId="0" fontId="0" fillId="5" borderId="20" xfId="0" applyFont="1" applyFill="1" applyBorder="1" applyAlignment="1">
      <alignment vertical="top" wrapText="1"/>
    </xf>
    <xf numFmtId="0" fontId="0" fillId="5" borderId="18" xfId="0" applyFont="1" applyFill="1" applyBorder="1" applyAlignment="1">
      <alignment vertical="top" wrapText="1"/>
    </xf>
    <xf numFmtId="0" fontId="0" fillId="5" borderId="19" xfId="0" applyFont="1" applyFill="1" applyBorder="1" applyAlignment="1">
      <alignment vertical="top" wrapText="1"/>
    </xf>
    <xf numFmtId="49" fontId="1" fillId="5" borderId="2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 wrapText="1"/>
    </xf>
    <xf numFmtId="0" fontId="0" fillId="5" borderId="45" xfId="0" applyFont="1" applyFill="1" applyBorder="1" applyAlignment="1">
      <alignment vertical="top" wrapText="1"/>
    </xf>
    <xf numFmtId="0" fontId="0" fillId="5" borderId="3" xfId="0" applyFont="1" applyFill="1" applyBorder="1" applyAlignment="1">
      <alignment vertical="top" wrapText="1"/>
    </xf>
    <xf numFmtId="0" fontId="0" fillId="5" borderId="4" xfId="0" applyFont="1" applyFill="1" applyBorder="1" applyAlignment="1">
      <alignment vertical="top" wrapText="1"/>
    </xf>
    <xf numFmtId="49" fontId="1" fillId="5" borderId="8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 vertical="center" wrapText="1"/>
    </xf>
    <xf numFmtId="0" fontId="0" fillId="5" borderId="35" xfId="0" applyFont="1" applyFill="1" applyBorder="1" applyAlignment="1">
      <alignment vertical="top" wrapText="1"/>
    </xf>
    <xf numFmtId="0" fontId="0" fillId="5" borderId="9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58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5" borderId="49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 wrapText="1"/>
    </xf>
    <xf numFmtId="0" fontId="0" fillId="2" borderId="58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5" borderId="49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/>
    </xf>
    <xf numFmtId="0" fontId="0" fillId="5" borderId="51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/>
    </xf>
    <xf numFmtId="0" fontId="0" fillId="5" borderId="58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51" xfId="0" applyFont="1" applyFill="1" applyBorder="1" applyAlignment="1">
      <alignment horizontal="center" vertical="center" wrapText="1"/>
    </xf>
    <xf numFmtId="49" fontId="7" fillId="4" borderId="18" xfId="0" applyNumberFormat="1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vertical="top" wrapText="1"/>
    </xf>
    <xf numFmtId="0" fontId="7" fillId="4" borderId="18" xfId="0" applyFont="1" applyFill="1" applyBorder="1" applyAlignment="1">
      <alignment vertical="top" wrapText="1"/>
    </xf>
    <xf numFmtId="0" fontId="7" fillId="4" borderId="19" xfId="0" applyFont="1" applyFill="1" applyBorder="1" applyAlignment="1">
      <alignment vertical="top" wrapText="1"/>
    </xf>
    <xf numFmtId="0" fontId="7" fillId="4" borderId="47" xfId="0" applyFont="1" applyFill="1" applyBorder="1" applyAlignment="1">
      <alignment vertical="top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50" xfId="0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left" vertical="center" wrapText="1"/>
    </xf>
    <xf numFmtId="0" fontId="1" fillId="4" borderId="45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0" fillId="4" borderId="55" xfId="0" applyFont="1" applyFill="1" applyBorder="1" applyAlignment="1">
      <alignment vertical="top" wrapText="1"/>
    </xf>
    <xf numFmtId="0" fontId="10" fillId="4" borderId="40" xfId="0" applyFont="1" applyFill="1" applyBorder="1" applyAlignment="1">
      <alignment vertical="top" wrapText="1"/>
    </xf>
    <xf numFmtId="0" fontId="10" fillId="4" borderId="59" xfId="0" applyFont="1" applyFill="1" applyBorder="1" applyAlignment="1">
      <alignment vertical="top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/>
    </xf>
    <xf numFmtId="0" fontId="0" fillId="5" borderId="60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0" borderId="45" xfId="0" applyBorder="1"/>
    <xf numFmtId="0" fontId="4" fillId="5" borderId="37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1" fillId="5" borderId="45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3" fillId="5" borderId="16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vertical="top" wrapText="1"/>
    </xf>
    <xf numFmtId="0" fontId="1" fillId="5" borderId="18" xfId="0" applyFont="1" applyFill="1" applyBorder="1" applyAlignment="1">
      <alignment vertical="top" wrapText="1"/>
    </xf>
    <xf numFmtId="0" fontId="1" fillId="5" borderId="19" xfId="0" applyFont="1" applyFill="1" applyBorder="1" applyAlignment="1">
      <alignment vertical="top" wrapText="1"/>
    </xf>
    <xf numFmtId="0" fontId="0" fillId="5" borderId="42" xfId="0" applyFont="1" applyFill="1" applyBorder="1" applyAlignment="1">
      <alignment horizontal="center" vertical="center"/>
    </xf>
    <xf numFmtId="0" fontId="0" fillId="5" borderId="44" xfId="0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vertical="top" wrapText="1"/>
    </xf>
    <xf numFmtId="0" fontId="1" fillId="5" borderId="39" xfId="0" applyFont="1" applyFill="1" applyBorder="1"/>
    <xf numFmtId="0" fontId="1" fillId="5" borderId="1" xfId="0" applyFont="1" applyFill="1" applyBorder="1"/>
    <xf numFmtId="0" fontId="0" fillId="5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0" fillId="5" borderId="30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0" fillId="5" borderId="57" xfId="0" applyFont="1" applyFill="1" applyBorder="1" applyAlignment="1">
      <alignment vertical="top" wrapText="1"/>
    </xf>
    <xf numFmtId="0" fontId="0" fillId="5" borderId="21" xfId="0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5" borderId="3" xfId="0" applyFill="1" applyBorder="1" applyAlignment="1">
      <alignment vertical="top" wrapText="1"/>
    </xf>
    <xf numFmtId="0" fontId="0" fillId="5" borderId="9" xfId="0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49" fontId="0" fillId="0" borderId="42" xfId="0" applyNumberFormat="1" applyBorder="1" applyAlignment="1">
      <alignment horizontal="center" vertical="center" textRotation="90" wrapText="1"/>
    </xf>
    <xf numFmtId="49" fontId="0" fillId="0" borderId="41" xfId="0" applyNumberFormat="1" applyBorder="1" applyAlignment="1">
      <alignment horizontal="center" vertical="center" textRotation="90" wrapText="1"/>
    </xf>
    <xf numFmtId="49" fontId="0" fillId="0" borderId="34" xfId="0" applyNumberFormat="1" applyBorder="1" applyAlignment="1">
      <alignment horizontal="center" vertical="center" textRotation="90" wrapText="1"/>
    </xf>
    <xf numFmtId="49" fontId="0" fillId="0" borderId="39" xfId="0" applyNumberFormat="1" applyBorder="1" applyAlignment="1">
      <alignment horizontal="center" vertical="center" textRotation="90" wrapText="1"/>
    </xf>
    <xf numFmtId="49" fontId="0" fillId="0" borderId="43" xfId="0" applyNumberFormat="1" applyBorder="1" applyAlignment="1">
      <alignment horizontal="center" vertical="center" textRotation="90"/>
    </xf>
    <xf numFmtId="49" fontId="0" fillId="0" borderId="39" xfId="0" applyNumberFormat="1" applyBorder="1" applyAlignment="1">
      <alignment horizontal="center" vertical="center" textRotation="90"/>
    </xf>
    <xf numFmtId="49" fontId="0" fillId="0" borderId="2" xfId="0" applyNumberFormat="1" applyBorder="1" applyAlignment="1">
      <alignment horizontal="center" vertical="center" textRotation="90"/>
    </xf>
    <xf numFmtId="49" fontId="0" fillId="0" borderId="17" xfId="0" applyNumberFormat="1" applyBorder="1" applyAlignment="1">
      <alignment horizontal="center" vertical="center" textRotation="90"/>
    </xf>
    <xf numFmtId="49" fontId="0" fillId="0" borderId="8" xfId="0" applyNumberFormat="1" applyBorder="1" applyAlignment="1">
      <alignment horizontal="center" vertical="center" textRotation="90"/>
    </xf>
    <xf numFmtId="49" fontId="1" fillId="2" borderId="42" xfId="0" applyNumberFormat="1" applyFont="1" applyFill="1" applyBorder="1" applyAlignment="1">
      <alignment horizontal="center" vertical="center" textRotation="90" wrapText="1"/>
    </xf>
    <xf numFmtId="49" fontId="1" fillId="2" borderId="41" xfId="0" applyNumberFormat="1" applyFont="1" applyFill="1" applyBorder="1" applyAlignment="1">
      <alignment horizontal="center" vertical="center" textRotation="90" wrapText="1"/>
    </xf>
    <xf numFmtId="49" fontId="0" fillId="0" borderId="42" xfId="0" applyNumberFormat="1" applyFont="1" applyBorder="1" applyAlignment="1">
      <alignment horizontal="center" vertical="center" textRotation="90"/>
    </xf>
    <xf numFmtId="49" fontId="0" fillId="0" borderId="41" xfId="0" applyNumberFormat="1" applyFont="1" applyBorder="1" applyAlignment="1">
      <alignment horizontal="center" vertical="center" textRotation="90"/>
    </xf>
    <xf numFmtId="49" fontId="0" fillId="0" borderId="34" xfId="0" applyNumberFormat="1" applyFont="1" applyBorder="1" applyAlignment="1">
      <alignment horizontal="center" vertical="center" textRotation="90"/>
    </xf>
    <xf numFmtId="49" fontId="0" fillId="0" borderId="46" xfId="0" applyNumberFormat="1" applyFont="1" applyBorder="1" applyAlignment="1">
      <alignment horizontal="center" vertical="center" textRotation="90"/>
    </xf>
    <xf numFmtId="49" fontId="1" fillId="2" borderId="34" xfId="0" applyNumberFormat="1" applyFont="1" applyFill="1" applyBorder="1" applyAlignment="1">
      <alignment horizontal="center" vertical="center" textRotation="90" wrapText="1"/>
    </xf>
    <xf numFmtId="49" fontId="0" fillId="0" borderId="55" xfId="0" applyNumberFormat="1" applyFont="1" applyBorder="1" applyAlignment="1">
      <alignment horizontal="center" vertical="center" textRotation="90" wrapText="1"/>
    </xf>
    <xf numFmtId="49" fontId="0" fillId="0" borderId="37" xfId="0" applyNumberFormat="1" applyFont="1" applyBorder="1" applyAlignment="1">
      <alignment horizontal="center" vertical="center" textRotation="90" wrapText="1"/>
    </xf>
    <xf numFmtId="49" fontId="0" fillId="0" borderId="53" xfId="0" applyNumberFormat="1" applyFont="1" applyBorder="1" applyAlignment="1">
      <alignment horizontal="center" vertical="center" textRotation="90" wrapText="1"/>
    </xf>
    <xf numFmtId="49" fontId="0" fillId="0" borderId="0" xfId="0" applyNumberFormat="1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/>
    </xf>
    <xf numFmtId="0" fontId="1" fillId="2" borderId="4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3">
    <cellStyle name="Excel Built-in Normal" xfId="1"/>
    <cellStyle name="TableStyleLight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054;&#1062;&#1057;&#1055;&#1055;&#1054;-1/&#1040;-&#1054;&#1048;&#1055;&#1055;/1&#1056;&#1077;&#1075;.&#1086;&#1087;&#1077;&#1088;&#1072;&#1090;&#1086;&#1088;/2015/&#1044;&#1086;&#1089;&#1090;&#1091;&#1087;&#1085;&#1072;&#1103;%20&#1089;&#1088;&#1077;&#1076;&#1072;/&#1044;&#1086;&#1089;&#1090;&#1091;&#1087;&#1085;&#1086;&#1089;&#1090;&#1100;%20&#1086;&#1073;&#1088;%20&#1089;&#1088;&#1077;&#1076;&#1099;%20&#1057;&#1074;&#1086;&#1076;&#1085;&#1072;&#1103;%20&#1087;&#1086;%20&#1088;&#1072;&#1081;&#1086;&#1085;&#1072;&#1084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С заявками"/>
      <sheetName val="Лучшие"/>
      <sheetName val="Баганский "/>
      <sheetName val="Барабинский"/>
      <sheetName val="Бердск"/>
      <sheetName val="Болотнинский"/>
      <sheetName val="Венгеровский"/>
      <sheetName val="Доволенский"/>
      <sheetName val="Здвинский"/>
      <sheetName val="г. Искитим"/>
      <sheetName val="Искитимский"/>
      <sheetName val="Карасукский"/>
      <sheetName val="Каргатский"/>
      <sheetName val="Колыванский"/>
      <sheetName val="Кольцово"/>
      <sheetName val="Коченёвский"/>
      <sheetName val="Кочковский"/>
      <sheetName val="Краснозёрский"/>
      <sheetName val="Куйбышевский"/>
      <sheetName val="Купинский"/>
      <sheetName val="Кыштовский"/>
      <sheetName val="Маслянинский"/>
      <sheetName val="Мошковский"/>
      <sheetName val="г. Новосибирск"/>
      <sheetName val="Новосибирский"/>
      <sheetName val="г. Обь"/>
      <sheetName val="Ордынский"/>
      <sheetName val="Северный"/>
      <sheetName val="Сузунский"/>
      <sheetName val="Татарский"/>
      <sheetName val="Тогучинский"/>
      <sheetName val="Убинский"/>
      <sheetName val="Усть - Тарский"/>
      <sheetName val="Чановский"/>
      <sheetName val="Черепановский"/>
      <sheetName val="Чистоозёрный"/>
      <sheetName val="Чулымский"/>
    </sheetNames>
    <sheetDataSet>
      <sheetData sheetId="0">
        <row r="2">
          <cell r="A2">
            <v>0.75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5"/>
  <sheetViews>
    <sheetView tabSelected="1" zoomScale="85" zoomScaleNormal="85" workbookViewId="0">
      <pane xSplit="12120" ySplit="2430" topLeftCell="E25" activePane="bottomRight"/>
      <selection activeCell="B2" sqref="B2:B3"/>
      <selection pane="topRight" activeCell="B2" sqref="A1:B1048576"/>
      <selection pane="bottomLeft" activeCell="O30" sqref="O30"/>
      <selection pane="bottomRight" activeCell="O31" sqref="O31"/>
    </sheetView>
  </sheetViews>
  <sheetFormatPr defaultRowHeight="15"/>
  <cols>
    <col min="1" max="1" width="6.140625" customWidth="1"/>
    <col min="2" max="2" width="53.140625" customWidth="1"/>
    <col min="3" max="3" width="40.28515625" customWidth="1"/>
    <col min="4" max="21" width="5.42578125" customWidth="1"/>
    <col min="22" max="26" width="5.85546875" customWidth="1"/>
  </cols>
  <sheetData>
    <row r="1" spans="1:27" ht="19.5" thickBot="1">
      <c r="A1" s="288" t="s">
        <v>0</v>
      </c>
      <c r="B1" s="288"/>
    </row>
    <row r="2" spans="1:27" ht="15" customHeight="1">
      <c r="A2" s="289">
        <f>[1]Сводная!A2</f>
        <v>0.75</v>
      </c>
      <c r="B2" s="291" t="s">
        <v>1</v>
      </c>
      <c r="C2" s="1"/>
      <c r="D2" s="284" t="s">
        <v>2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5" t="s">
        <v>3</v>
      </c>
      <c r="W2" s="286"/>
      <c r="X2" s="286"/>
      <c r="Y2" s="286"/>
      <c r="Z2" s="286"/>
      <c r="AA2" s="287"/>
    </row>
    <row r="3" spans="1:27" ht="152.25" thickBot="1">
      <c r="A3" s="290"/>
      <c r="B3" s="292"/>
      <c r="C3" s="2" t="s">
        <v>4</v>
      </c>
      <c r="D3" s="3" t="s">
        <v>273</v>
      </c>
      <c r="E3" s="3" t="s">
        <v>274</v>
      </c>
      <c r="F3" s="3" t="s">
        <v>275</v>
      </c>
      <c r="G3" s="3" t="s">
        <v>276</v>
      </c>
      <c r="H3" s="3" t="s">
        <v>277</v>
      </c>
      <c r="I3" s="3" t="s">
        <v>278</v>
      </c>
      <c r="J3" s="3" t="s">
        <v>279</v>
      </c>
      <c r="K3" s="3" t="s">
        <v>280</v>
      </c>
      <c r="L3" s="3" t="s">
        <v>281</v>
      </c>
      <c r="M3" s="3" t="s">
        <v>282</v>
      </c>
      <c r="N3" s="3" t="s">
        <v>283</v>
      </c>
      <c r="O3" s="3" t="s">
        <v>284</v>
      </c>
      <c r="P3" s="3" t="s">
        <v>285</v>
      </c>
      <c r="Q3" s="3" t="s">
        <v>286</v>
      </c>
      <c r="R3" s="3" t="s">
        <v>287</v>
      </c>
      <c r="S3" s="121" t="s">
        <v>288</v>
      </c>
      <c r="T3" s="121" t="s">
        <v>289</v>
      </c>
      <c r="U3" s="121" t="s">
        <v>290</v>
      </c>
      <c r="V3" s="139" t="s">
        <v>16</v>
      </c>
      <c r="W3" s="140" t="s">
        <v>17</v>
      </c>
      <c r="X3" s="140" t="s">
        <v>18</v>
      </c>
      <c r="Y3" s="140">
        <v>1</v>
      </c>
      <c r="Z3" s="140">
        <v>0</v>
      </c>
      <c r="AA3" s="141" t="s">
        <v>271</v>
      </c>
    </row>
    <row r="4" spans="1:27" ht="29.45" customHeight="1">
      <c r="A4" s="17"/>
      <c r="B4" s="22"/>
      <c r="C4" s="19" t="s">
        <v>103</v>
      </c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22"/>
      <c r="T4" s="122"/>
      <c r="U4" s="122"/>
      <c r="V4" s="167"/>
      <c r="W4" s="171"/>
      <c r="X4" s="171"/>
      <c r="Y4" s="171"/>
      <c r="Z4" s="171"/>
      <c r="AA4" s="172">
        <f>SUM(D4:U4)</f>
        <v>0</v>
      </c>
    </row>
    <row r="5" spans="1:27" ht="22.9" customHeight="1">
      <c r="A5" s="17"/>
      <c r="B5" s="22" t="s">
        <v>111</v>
      </c>
      <c r="C5" s="19" t="s">
        <v>103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>
        <v>22</v>
      </c>
      <c r="P5" s="9"/>
      <c r="Q5" s="9"/>
      <c r="R5" s="9"/>
      <c r="S5" s="122"/>
      <c r="T5" s="122"/>
      <c r="U5" s="122"/>
      <c r="V5" s="168"/>
      <c r="W5" s="173"/>
      <c r="X5" s="173"/>
      <c r="Y5" s="173"/>
      <c r="Z5" s="173"/>
      <c r="AA5" s="174">
        <f>SUM(D5:U5)</f>
        <v>22</v>
      </c>
    </row>
    <row r="6" spans="1:27" ht="22.9" customHeight="1" thickBot="1">
      <c r="A6" s="17"/>
      <c r="B6" s="22" t="s">
        <v>5</v>
      </c>
      <c r="C6" s="19" t="s">
        <v>34</v>
      </c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250" t="s">
        <v>17</v>
      </c>
      <c r="P6" s="9"/>
      <c r="Q6" s="9"/>
      <c r="R6" s="9"/>
      <c r="S6" s="122"/>
      <c r="T6" s="122"/>
      <c r="U6" s="122"/>
      <c r="V6" s="169">
        <f>COUNTIF(D6:U6,"=А")</f>
        <v>0</v>
      </c>
      <c r="W6" s="175">
        <f>COUNTIF(D6:U6,"=Б")</f>
        <v>1</v>
      </c>
      <c r="X6" s="175">
        <f>COUNTIF(D6:U6,"=В")</f>
        <v>0</v>
      </c>
      <c r="Y6" s="175"/>
      <c r="Z6" s="175"/>
      <c r="AA6" s="176"/>
    </row>
    <row r="7" spans="1:27" s="23" customFormat="1" ht="18.600000000000001" customHeight="1" thickBot="1">
      <c r="A7" s="142" t="s">
        <v>67</v>
      </c>
      <c r="B7" s="143" t="s">
        <v>68</v>
      </c>
      <c r="C7" s="144"/>
      <c r="D7" s="145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/>
      <c r="T7" s="147"/>
      <c r="U7" s="147"/>
      <c r="V7" s="147"/>
      <c r="W7" s="147"/>
      <c r="X7" s="147"/>
      <c r="Y7" s="147"/>
      <c r="Z7" s="147"/>
      <c r="AA7" s="147"/>
    </row>
    <row r="8" spans="1:27" ht="30.6" customHeight="1">
      <c r="A8" s="154" t="s">
        <v>7</v>
      </c>
      <c r="B8" s="116" t="s">
        <v>6</v>
      </c>
      <c r="C8" s="155" t="s">
        <v>35</v>
      </c>
      <c r="D8" s="156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251" t="s">
        <v>17</v>
      </c>
      <c r="P8" s="157"/>
      <c r="Q8" s="157"/>
      <c r="R8" s="157"/>
      <c r="S8" s="158"/>
      <c r="T8" s="158"/>
      <c r="U8" s="158"/>
      <c r="V8" s="186">
        <f>COUNTIF(D8:U8,"=А")</f>
        <v>0</v>
      </c>
      <c r="W8" s="187">
        <f>COUNTIF(D8:U8,"=Б")</f>
        <v>1</v>
      </c>
      <c r="X8" s="187">
        <f>COUNTIF(D8:U8,"=В")</f>
        <v>0</v>
      </c>
      <c r="Y8" s="187"/>
      <c r="Z8" s="187"/>
      <c r="AA8" s="188"/>
    </row>
    <row r="9" spans="1:27" ht="14.45" customHeight="1" thickBot="1">
      <c r="A9" s="159" t="s">
        <v>8</v>
      </c>
      <c r="B9" s="111" t="s">
        <v>14</v>
      </c>
      <c r="C9" s="160" t="s">
        <v>36</v>
      </c>
      <c r="D9" s="161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252" t="s">
        <v>18</v>
      </c>
      <c r="P9" s="162"/>
      <c r="Q9" s="162"/>
      <c r="R9" s="162"/>
      <c r="S9" s="163"/>
      <c r="T9" s="163"/>
      <c r="U9" s="163"/>
      <c r="V9" s="189">
        <f>COUNTIF(D9:U9,"=А")</f>
        <v>0</v>
      </c>
      <c r="W9" s="190">
        <f>COUNTIF(D9:U9,"=Б")</f>
        <v>0</v>
      </c>
      <c r="X9" s="190">
        <f>COUNTIF(D9:U9,"=В")</f>
        <v>1</v>
      </c>
      <c r="Y9" s="190"/>
      <c r="Z9" s="190"/>
      <c r="AA9" s="191"/>
    </row>
    <row r="10" spans="1:27" ht="30" customHeight="1">
      <c r="A10" s="154" t="s">
        <v>9</v>
      </c>
      <c r="B10" s="116" t="s">
        <v>15</v>
      </c>
      <c r="C10" s="155"/>
      <c r="D10" s="156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>
        <v>0</v>
      </c>
      <c r="P10" s="157"/>
      <c r="Q10" s="157"/>
      <c r="R10" s="157"/>
      <c r="S10" s="158"/>
      <c r="T10" s="158"/>
      <c r="U10" s="158"/>
      <c r="V10" s="186"/>
      <c r="W10" s="187"/>
      <c r="X10" s="187"/>
      <c r="Y10" s="187"/>
      <c r="Z10" s="187"/>
      <c r="AA10" s="188"/>
    </row>
    <row r="11" spans="1:27" ht="14.45" customHeight="1">
      <c r="A11" s="164" t="s">
        <v>16</v>
      </c>
      <c r="B11" s="12" t="s">
        <v>25</v>
      </c>
      <c r="C11" s="20" t="s">
        <v>37</v>
      </c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0</v>
      </c>
      <c r="P11" s="5"/>
      <c r="Q11" s="5"/>
      <c r="R11" s="5"/>
      <c r="S11" s="124"/>
      <c r="T11" s="124"/>
      <c r="U11" s="124"/>
      <c r="V11" s="168"/>
      <c r="W11" s="173"/>
      <c r="X11" s="173"/>
      <c r="Y11" s="173">
        <f>COUNTIF(D11:U11,"=1")</f>
        <v>0</v>
      </c>
      <c r="Z11" s="173">
        <f>COUNTIF(D11:U11,"=0")</f>
        <v>1</v>
      </c>
      <c r="AA11" s="174"/>
    </row>
    <row r="12" spans="1:27" ht="14.45" customHeight="1">
      <c r="A12" s="164" t="s">
        <v>17</v>
      </c>
      <c r="B12" s="12" t="s">
        <v>26</v>
      </c>
      <c r="C12" s="20" t="s">
        <v>37</v>
      </c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v>0</v>
      </c>
      <c r="P12" s="5"/>
      <c r="Q12" s="5"/>
      <c r="R12" s="5"/>
      <c r="S12" s="124"/>
      <c r="T12" s="124"/>
      <c r="U12" s="124"/>
      <c r="V12" s="168"/>
      <c r="W12" s="173"/>
      <c r="X12" s="173"/>
      <c r="Y12" s="173">
        <f t="shared" ref="Y12:Y20" si="0">COUNTIF(D12:U12,"=1")</f>
        <v>0</v>
      </c>
      <c r="Z12" s="173">
        <f t="shared" ref="Z12:Z20" si="1">COUNTIF(D12:U12,"=0")</f>
        <v>1</v>
      </c>
      <c r="AA12" s="174"/>
    </row>
    <row r="13" spans="1:27" ht="29.45" customHeight="1">
      <c r="A13" s="164" t="s">
        <v>18</v>
      </c>
      <c r="B13" s="12" t="s">
        <v>27</v>
      </c>
      <c r="C13" s="20" t="s">
        <v>37</v>
      </c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0</v>
      </c>
      <c r="P13" s="5"/>
      <c r="Q13" s="5"/>
      <c r="R13" s="5"/>
      <c r="S13" s="124"/>
      <c r="T13" s="124"/>
      <c r="U13" s="124"/>
      <c r="V13" s="168"/>
      <c r="W13" s="173"/>
      <c r="X13" s="173"/>
      <c r="Y13" s="173">
        <f t="shared" si="0"/>
        <v>0</v>
      </c>
      <c r="Z13" s="173">
        <f t="shared" si="1"/>
        <v>1</v>
      </c>
      <c r="AA13" s="174"/>
    </row>
    <row r="14" spans="1:27" ht="14.45" customHeight="1">
      <c r="A14" s="164" t="s">
        <v>19</v>
      </c>
      <c r="B14" s="12" t="s">
        <v>28</v>
      </c>
      <c r="C14" s="20" t="s">
        <v>37</v>
      </c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0</v>
      </c>
      <c r="P14" s="5"/>
      <c r="Q14" s="5"/>
      <c r="R14" s="5"/>
      <c r="S14" s="124"/>
      <c r="T14" s="124"/>
      <c r="U14" s="124"/>
      <c r="V14" s="168"/>
      <c r="W14" s="173"/>
      <c r="X14" s="173"/>
      <c r="Y14" s="173">
        <f t="shared" si="0"/>
        <v>0</v>
      </c>
      <c r="Z14" s="173">
        <f t="shared" si="1"/>
        <v>1</v>
      </c>
      <c r="AA14" s="174"/>
    </row>
    <row r="15" spans="1:27" ht="14.45" customHeight="1">
      <c r="A15" s="164" t="s">
        <v>20</v>
      </c>
      <c r="B15" s="12" t="s">
        <v>29</v>
      </c>
      <c r="C15" s="20" t="s">
        <v>37</v>
      </c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0</v>
      </c>
      <c r="P15" s="5"/>
      <c r="Q15" s="5"/>
      <c r="R15" s="5"/>
      <c r="S15" s="124"/>
      <c r="T15" s="124"/>
      <c r="U15" s="124"/>
      <c r="V15" s="168"/>
      <c r="W15" s="173"/>
      <c r="X15" s="173"/>
      <c r="Y15" s="173">
        <f t="shared" si="0"/>
        <v>0</v>
      </c>
      <c r="Z15" s="173">
        <f t="shared" si="1"/>
        <v>1</v>
      </c>
      <c r="AA15" s="174"/>
    </row>
    <row r="16" spans="1:27" ht="14.45" customHeight="1">
      <c r="A16" s="164" t="s">
        <v>21</v>
      </c>
      <c r="B16" s="12" t="s">
        <v>30</v>
      </c>
      <c r="C16" s="20" t="s">
        <v>37</v>
      </c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v>0</v>
      </c>
      <c r="P16" s="5"/>
      <c r="Q16" s="5"/>
      <c r="R16" s="5"/>
      <c r="S16" s="124"/>
      <c r="T16" s="124"/>
      <c r="U16" s="124"/>
      <c r="V16" s="168"/>
      <c r="W16" s="173"/>
      <c r="X16" s="173"/>
      <c r="Y16" s="173">
        <f t="shared" si="0"/>
        <v>0</v>
      </c>
      <c r="Z16" s="173">
        <f t="shared" si="1"/>
        <v>1</v>
      </c>
      <c r="AA16" s="174"/>
    </row>
    <row r="17" spans="1:27" ht="14.45" customHeight="1">
      <c r="A17" s="164" t="s">
        <v>22</v>
      </c>
      <c r="B17" s="12" t="s">
        <v>31</v>
      </c>
      <c r="C17" s="20" t="s">
        <v>37</v>
      </c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v>0</v>
      </c>
      <c r="P17" s="5"/>
      <c r="Q17" s="5"/>
      <c r="R17" s="5"/>
      <c r="S17" s="124"/>
      <c r="T17" s="124"/>
      <c r="U17" s="124"/>
      <c r="V17" s="168"/>
      <c r="W17" s="173"/>
      <c r="X17" s="173"/>
      <c r="Y17" s="173">
        <f t="shared" si="0"/>
        <v>0</v>
      </c>
      <c r="Z17" s="173">
        <f t="shared" si="1"/>
        <v>1</v>
      </c>
      <c r="AA17" s="174"/>
    </row>
    <row r="18" spans="1:27" ht="14.45" customHeight="1">
      <c r="A18" s="164" t="s">
        <v>23</v>
      </c>
      <c r="B18" s="12" t="s">
        <v>32</v>
      </c>
      <c r="C18" s="20" t="s">
        <v>37</v>
      </c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0</v>
      </c>
      <c r="P18" s="5"/>
      <c r="Q18" s="5"/>
      <c r="R18" s="5"/>
      <c r="S18" s="124"/>
      <c r="T18" s="124"/>
      <c r="U18" s="124"/>
      <c r="V18" s="168"/>
      <c r="W18" s="173"/>
      <c r="X18" s="173"/>
      <c r="Y18" s="173">
        <f t="shared" si="0"/>
        <v>0</v>
      </c>
      <c r="Z18" s="173">
        <f t="shared" si="1"/>
        <v>1</v>
      </c>
      <c r="AA18" s="174"/>
    </row>
    <row r="19" spans="1:27" ht="14.45" customHeight="1" thickBot="1">
      <c r="A19" s="165" t="s">
        <v>24</v>
      </c>
      <c r="B19" s="36" t="s">
        <v>33</v>
      </c>
      <c r="C19" s="26" t="s">
        <v>37</v>
      </c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v>0</v>
      </c>
      <c r="P19" s="11"/>
      <c r="Q19" s="11"/>
      <c r="R19" s="11"/>
      <c r="S19" s="129"/>
      <c r="T19" s="129"/>
      <c r="U19" s="129"/>
      <c r="V19" s="169"/>
      <c r="W19" s="175"/>
      <c r="X19" s="175"/>
      <c r="Y19" s="175">
        <f t="shared" si="0"/>
        <v>0</v>
      </c>
      <c r="Z19" s="175">
        <f t="shared" si="1"/>
        <v>1</v>
      </c>
      <c r="AA19" s="176"/>
    </row>
    <row r="20" spans="1:27" ht="30" customHeight="1">
      <c r="A20" s="148" t="s">
        <v>10</v>
      </c>
      <c r="B20" s="149" t="s">
        <v>38</v>
      </c>
      <c r="C20" s="150"/>
      <c r="D20" s="151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>
        <v>1</v>
      </c>
      <c r="P20" s="152"/>
      <c r="Q20" s="152"/>
      <c r="R20" s="152"/>
      <c r="S20" s="153"/>
      <c r="T20" s="153"/>
      <c r="U20" s="153"/>
      <c r="V20" s="177"/>
      <c r="W20" s="178"/>
      <c r="X20" s="178"/>
      <c r="Y20" s="178">
        <f t="shared" si="0"/>
        <v>1</v>
      </c>
      <c r="Z20" s="178">
        <f t="shared" si="1"/>
        <v>0</v>
      </c>
      <c r="AA20" s="179"/>
    </row>
    <row r="21" spans="1:27" ht="15" customHeight="1">
      <c r="A21" s="18" t="s">
        <v>16</v>
      </c>
      <c r="B21" s="12" t="s">
        <v>42</v>
      </c>
      <c r="C21" s="20" t="s">
        <v>37</v>
      </c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v>1</v>
      </c>
      <c r="P21" s="5"/>
      <c r="Q21" s="5"/>
      <c r="R21" s="5"/>
      <c r="S21" s="124"/>
      <c r="T21" s="124"/>
      <c r="U21" s="124"/>
      <c r="V21" s="168"/>
      <c r="W21" s="173"/>
      <c r="X21" s="173"/>
      <c r="Y21" s="173">
        <f>COUNTIF(D21:U21,"=1")</f>
        <v>1</v>
      </c>
      <c r="Z21" s="173">
        <f>COUNTIF(D21:U21,"=0")</f>
        <v>0</v>
      </c>
      <c r="AA21" s="174"/>
    </row>
    <row r="22" spans="1:27" ht="15.6" customHeight="1">
      <c r="A22" s="18" t="s">
        <v>17</v>
      </c>
      <c r="B22" s="12" t="s">
        <v>39</v>
      </c>
      <c r="C22" s="20" t="s">
        <v>37</v>
      </c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v>0</v>
      </c>
      <c r="P22" s="5"/>
      <c r="Q22" s="5"/>
      <c r="R22" s="5"/>
      <c r="S22" s="124"/>
      <c r="T22" s="124"/>
      <c r="U22" s="124"/>
      <c r="V22" s="168"/>
      <c r="W22" s="173"/>
      <c r="X22" s="173"/>
      <c r="Y22" s="173">
        <f t="shared" ref="Y22:Y27" si="2">COUNTIF(D22:U22,"=1")</f>
        <v>0</v>
      </c>
      <c r="Z22" s="173">
        <f t="shared" ref="Z22:Z27" si="3">COUNTIF(D22:U22,"=0")</f>
        <v>1</v>
      </c>
      <c r="AA22" s="174"/>
    </row>
    <row r="23" spans="1:27" ht="15.6" customHeight="1">
      <c r="A23" s="18" t="s">
        <v>18</v>
      </c>
      <c r="B23" s="12" t="s">
        <v>40</v>
      </c>
      <c r="C23" s="20" t="s">
        <v>37</v>
      </c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v>1</v>
      </c>
      <c r="P23" s="5"/>
      <c r="Q23" s="5"/>
      <c r="R23" s="5"/>
      <c r="S23" s="124"/>
      <c r="T23" s="124"/>
      <c r="U23" s="124"/>
      <c r="V23" s="168"/>
      <c r="W23" s="173"/>
      <c r="X23" s="173"/>
      <c r="Y23" s="173">
        <f t="shared" si="2"/>
        <v>1</v>
      </c>
      <c r="Z23" s="173">
        <f t="shared" si="3"/>
        <v>0</v>
      </c>
      <c r="AA23" s="174"/>
    </row>
    <row r="24" spans="1:27" ht="30.6" customHeight="1">
      <c r="A24" s="18" t="s">
        <v>19</v>
      </c>
      <c r="B24" s="12" t="s">
        <v>41</v>
      </c>
      <c r="C24" s="20" t="s">
        <v>37</v>
      </c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1</v>
      </c>
      <c r="P24" s="5"/>
      <c r="Q24" s="5"/>
      <c r="R24" s="5"/>
      <c r="S24" s="124"/>
      <c r="T24" s="124"/>
      <c r="U24" s="124"/>
      <c r="V24" s="168"/>
      <c r="W24" s="173"/>
      <c r="X24" s="173"/>
      <c r="Y24" s="173">
        <f t="shared" si="2"/>
        <v>1</v>
      </c>
      <c r="Z24" s="173">
        <f t="shared" si="3"/>
        <v>0</v>
      </c>
      <c r="AA24" s="174"/>
    </row>
    <row r="25" spans="1:27" ht="15.6" customHeight="1">
      <c r="A25" s="18" t="s">
        <v>20</v>
      </c>
      <c r="B25" s="12" t="s">
        <v>43</v>
      </c>
      <c r="C25" s="20" t="s">
        <v>37</v>
      </c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v>0</v>
      </c>
      <c r="P25" s="5"/>
      <c r="Q25" s="5"/>
      <c r="R25" s="5"/>
      <c r="S25" s="124"/>
      <c r="T25" s="124"/>
      <c r="U25" s="124"/>
      <c r="V25" s="168"/>
      <c r="W25" s="173"/>
      <c r="X25" s="173"/>
      <c r="Y25" s="173">
        <f t="shared" si="2"/>
        <v>0</v>
      </c>
      <c r="Z25" s="173">
        <f t="shared" si="3"/>
        <v>1</v>
      </c>
      <c r="AA25" s="174"/>
    </row>
    <row r="26" spans="1:27" ht="15.6" customHeight="1">
      <c r="A26" s="18" t="s">
        <v>21</v>
      </c>
      <c r="B26" s="12" t="s">
        <v>44</v>
      </c>
      <c r="C26" s="20" t="s">
        <v>37</v>
      </c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v>1</v>
      </c>
      <c r="P26" s="5"/>
      <c r="Q26" s="5"/>
      <c r="R26" s="5"/>
      <c r="S26" s="124"/>
      <c r="T26" s="124"/>
      <c r="U26" s="124"/>
      <c r="V26" s="168"/>
      <c r="W26" s="173"/>
      <c r="X26" s="173"/>
      <c r="Y26" s="173">
        <f t="shared" si="2"/>
        <v>1</v>
      </c>
      <c r="Z26" s="173">
        <f t="shared" si="3"/>
        <v>0</v>
      </c>
      <c r="AA26" s="174"/>
    </row>
    <row r="27" spans="1:27" ht="15.6" customHeight="1" thickBot="1">
      <c r="A27" s="86" t="s">
        <v>22</v>
      </c>
      <c r="B27" s="37" t="s">
        <v>45</v>
      </c>
      <c r="C27" s="24" t="s">
        <v>37</v>
      </c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v>0</v>
      </c>
      <c r="P27" s="7"/>
      <c r="Q27" s="7"/>
      <c r="R27" s="7"/>
      <c r="S27" s="126"/>
      <c r="T27" s="126"/>
      <c r="U27" s="126"/>
      <c r="V27" s="170"/>
      <c r="W27" s="180"/>
      <c r="X27" s="180"/>
      <c r="Y27" s="180">
        <f t="shared" si="2"/>
        <v>0</v>
      </c>
      <c r="Z27" s="180">
        <f t="shared" si="3"/>
        <v>1</v>
      </c>
      <c r="AA27" s="181"/>
    </row>
    <row r="28" spans="1:27" ht="28.9" customHeight="1">
      <c r="A28" s="154" t="s">
        <v>11</v>
      </c>
      <c r="B28" s="116" t="s">
        <v>46</v>
      </c>
      <c r="C28" s="155" t="s">
        <v>48</v>
      </c>
      <c r="D28" s="156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251" t="s">
        <v>18</v>
      </c>
      <c r="P28" s="157"/>
      <c r="Q28" s="157"/>
      <c r="R28" s="157"/>
      <c r="S28" s="158"/>
      <c r="T28" s="158"/>
      <c r="U28" s="158"/>
      <c r="V28" s="186">
        <f>COUNTIF(D28:U28,"=А")</f>
        <v>0</v>
      </c>
      <c r="W28" s="187">
        <f>COUNTIF(D28:U28,"=Б")</f>
        <v>0</v>
      </c>
      <c r="X28" s="187">
        <f>COUNTIF(D28:U28,"=В")</f>
        <v>1</v>
      </c>
      <c r="Y28" s="196"/>
      <c r="Z28" s="196"/>
      <c r="AA28" s="182"/>
    </row>
    <row r="29" spans="1:27" ht="30" customHeight="1" thickBot="1">
      <c r="A29" s="159" t="s">
        <v>12</v>
      </c>
      <c r="B29" s="111" t="s">
        <v>47</v>
      </c>
      <c r="C29" s="160" t="s">
        <v>48</v>
      </c>
      <c r="D29" s="161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252" t="s">
        <v>18</v>
      </c>
      <c r="P29" s="162"/>
      <c r="Q29" s="162"/>
      <c r="R29" s="162"/>
      <c r="S29" s="163"/>
      <c r="T29" s="163"/>
      <c r="U29" s="163"/>
      <c r="V29" s="189">
        <f>COUNTIF(D29:U29,"=А")</f>
        <v>0</v>
      </c>
      <c r="W29" s="190">
        <f>COUNTIF(D29:U29,"=Б")</f>
        <v>0</v>
      </c>
      <c r="X29" s="190">
        <f>COUNTIF(D29:U29,"=В")</f>
        <v>1</v>
      </c>
      <c r="Y29" s="197"/>
      <c r="Z29" s="197"/>
      <c r="AA29" s="198"/>
    </row>
    <row r="30" spans="1:27" ht="19.149999999999999" customHeight="1">
      <c r="A30" s="154" t="s">
        <v>13</v>
      </c>
      <c r="B30" s="116" t="s">
        <v>49</v>
      </c>
      <c r="C30" s="155"/>
      <c r="D30" s="156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251">
        <v>36.061999999999998</v>
      </c>
      <c r="P30" s="157"/>
      <c r="Q30" s="157"/>
      <c r="R30" s="157"/>
      <c r="S30" s="158"/>
      <c r="T30" s="158"/>
      <c r="U30" s="158"/>
      <c r="V30" s="186"/>
      <c r="W30" s="187"/>
      <c r="X30" s="187"/>
      <c r="Y30" s="187"/>
      <c r="Z30" s="187"/>
      <c r="AA30" s="188"/>
    </row>
    <row r="31" spans="1:27" ht="17.45" customHeight="1">
      <c r="A31" s="164"/>
      <c r="B31" s="12" t="s">
        <v>50</v>
      </c>
      <c r="C31" s="20" t="s">
        <v>272</v>
      </c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36.1</v>
      </c>
      <c r="P31" s="5"/>
      <c r="Q31" s="5"/>
      <c r="R31" s="5"/>
      <c r="S31" s="124"/>
      <c r="T31" s="124"/>
      <c r="U31" s="124"/>
      <c r="V31" s="168"/>
      <c r="W31" s="173"/>
      <c r="X31" s="173"/>
      <c r="Y31" s="173"/>
      <c r="Z31" s="173"/>
      <c r="AA31" s="174">
        <f>AVERAGE(D31:U31)</f>
        <v>36.1</v>
      </c>
    </row>
    <row r="32" spans="1:27" ht="17.45" customHeight="1">
      <c r="A32" s="164"/>
      <c r="B32" s="12" t="s">
        <v>51</v>
      </c>
      <c r="C32" s="20" t="s">
        <v>272</v>
      </c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32.649000000000001</v>
      </c>
      <c r="P32" s="5"/>
      <c r="Q32" s="5"/>
      <c r="R32" s="5"/>
      <c r="S32" s="124"/>
      <c r="T32" s="124"/>
      <c r="U32" s="124"/>
      <c r="V32" s="168"/>
      <c r="W32" s="173"/>
      <c r="X32" s="173"/>
      <c r="Y32" s="173"/>
      <c r="Z32" s="173"/>
      <c r="AA32" s="174">
        <f t="shared" ref="AA32:AA33" si="4">AVERAGE(D32:U32)</f>
        <v>32.649000000000001</v>
      </c>
    </row>
    <row r="33" spans="1:27" ht="17.45" customHeight="1" thickBot="1">
      <c r="A33" s="165"/>
      <c r="B33" s="36" t="s">
        <v>52</v>
      </c>
      <c r="C33" s="26" t="s">
        <v>272</v>
      </c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53">
        <v>32.649000000000001</v>
      </c>
      <c r="P33" s="11"/>
      <c r="Q33" s="11"/>
      <c r="R33" s="11"/>
      <c r="S33" s="129"/>
      <c r="T33" s="129"/>
      <c r="U33" s="129"/>
      <c r="V33" s="169"/>
      <c r="W33" s="175"/>
      <c r="X33" s="175"/>
      <c r="Y33" s="175"/>
      <c r="Z33" s="175"/>
      <c r="AA33" s="176">
        <f t="shared" si="4"/>
        <v>32.649000000000001</v>
      </c>
    </row>
    <row r="34" spans="1:27" s="21" customFormat="1" ht="28.9" customHeight="1">
      <c r="A34" s="199" t="s">
        <v>53</v>
      </c>
      <c r="B34" s="200" t="s">
        <v>54</v>
      </c>
      <c r="C34" s="201"/>
      <c r="D34" s="202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4"/>
      <c r="T34" s="204"/>
      <c r="U34" s="204"/>
      <c r="V34" s="205"/>
      <c r="W34" s="130"/>
      <c r="X34" s="130"/>
      <c r="Y34" s="130"/>
      <c r="Z34" s="130"/>
      <c r="AA34" s="102"/>
    </row>
    <row r="35" spans="1:27" s="13" customFormat="1" ht="19.149999999999999" customHeight="1">
      <c r="A35" s="91" t="s">
        <v>55</v>
      </c>
      <c r="B35" s="108" t="s">
        <v>65</v>
      </c>
      <c r="C35" s="9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>
        <v>1</v>
      </c>
      <c r="P35" s="96"/>
      <c r="Q35" s="96"/>
      <c r="R35" s="96"/>
      <c r="S35" s="125"/>
      <c r="T35" s="125"/>
      <c r="U35" s="125"/>
      <c r="V35" s="206"/>
      <c r="W35" s="195"/>
      <c r="X35" s="195"/>
      <c r="Y35" s="195"/>
      <c r="Z35" s="195"/>
      <c r="AA35" s="207"/>
    </row>
    <row r="36" spans="1:27" ht="15" customHeight="1">
      <c r="A36" s="18" t="s">
        <v>16</v>
      </c>
      <c r="B36" s="12" t="s">
        <v>56</v>
      </c>
      <c r="C36" s="20" t="s">
        <v>37</v>
      </c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v>1</v>
      </c>
      <c r="P36" s="5"/>
      <c r="Q36" s="5"/>
      <c r="R36" s="5"/>
      <c r="S36" s="124"/>
      <c r="T36" s="124"/>
      <c r="U36" s="124"/>
      <c r="V36" s="168"/>
      <c r="W36" s="173"/>
      <c r="X36" s="173"/>
      <c r="Y36" s="173">
        <f t="shared" ref="Y36" si="5">COUNTIF(D36:U36,"=1")</f>
        <v>1</v>
      </c>
      <c r="Z36" s="173">
        <f t="shared" ref="Z36" si="6">COUNTIF(D36:U36,"=0")</f>
        <v>0</v>
      </c>
      <c r="AA36" s="174"/>
    </row>
    <row r="37" spans="1:27" ht="15.6" customHeight="1">
      <c r="A37" s="18" t="s">
        <v>17</v>
      </c>
      <c r="B37" s="12" t="s">
        <v>57</v>
      </c>
      <c r="C37" s="20" t="s">
        <v>37</v>
      </c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0</v>
      </c>
      <c r="P37" s="5"/>
      <c r="Q37" s="5"/>
      <c r="R37" s="5"/>
      <c r="S37" s="124"/>
      <c r="T37" s="124"/>
      <c r="U37" s="124"/>
      <c r="V37" s="168"/>
      <c r="W37" s="173"/>
      <c r="X37" s="173"/>
      <c r="Y37" s="173">
        <f t="shared" ref="Y37:Y44" si="7">COUNTIF(D37:U37,"=1")</f>
        <v>0</v>
      </c>
      <c r="Z37" s="173">
        <f t="shared" ref="Z37:Z44" si="8">COUNTIF(D37:U37,"=0")</f>
        <v>1</v>
      </c>
      <c r="AA37" s="174"/>
    </row>
    <row r="38" spans="1:27" ht="15.6" customHeight="1">
      <c r="A38" s="18" t="s">
        <v>18</v>
      </c>
      <c r="B38" s="12" t="s">
        <v>58</v>
      </c>
      <c r="C38" s="20" t="s">
        <v>37</v>
      </c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v>1</v>
      </c>
      <c r="P38" s="5"/>
      <c r="Q38" s="5"/>
      <c r="R38" s="5"/>
      <c r="S38" s="124"/>
      <c r="T38" s="124"/>
      <c r="U38" s="124"/>
      <c r="V38" s="168"/>
      <c r="W38" s="173"/>
      <c r="X38" s="173"/>
      <c r="Y38" s="173">
        <f t="shared" si="7"/>
        <v>1</v>
      </c>
      <c r="Z38" s="173">
        <f t="shared" si="8"/>
        <v>0</v>
      </c>
      <c r="AA38" s="174"/>
    </row>
    <row r="39" spans="1:27" ht="17.45" customHeight="1">
      <c r="A39" s="18" t="s">
        <v>19</v>
      </c>
      <c r="B39" s="12" t="s">
        <v>59</v>
      </c>
      <c r="C39" s="20" t="s">
        <v>37</v>
      </c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1</v>
      </c>
      <c r="P39" s="5"/>
      <c r="Q39" s="5"/>
      <c r="R39" s="5"/>
      <c r="S39" s="124"/>
      <c r="T39" s="124"/>
      <c r="U39" s="124"/>
      <c r="V39" s="168"/>
      <c r="W39" s="173"/>
      <c r="X39" s="173"/>
      <c r="Y39" s="173">
        <f t="shared" si="7"/>
        <v>1</v>
      </c>
      <c r="Z39" s="173">
        <f t="shared" si="8"/>
        <v>0</v>
      </c>
      <c r="AA39" s="174"/>
    </row>
    <row r="40" spans="1:27" ht="15.6" customHeight="1">
      <c r="A40" s="18" t="s">
        <v>20</v>
      </c>
      <c r="B40" s="12" t="s">
        <v>60</v>
      </c>
      <c r="C40" s="20" t="s">
        <v>37</v>
      </c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v>1</v>
      </c>
      <c r="P40" s="5"/>
      <c r="Q40" s="5"/>
      <c r="R40" s="5"/>
      <c r="S40" s="124"/>
      <c r="T40" s="124"/>
      <c r="U40" s="124"/>
      <c r="V40" s="168"/>
      <c r="W40" s="173"/>
      <c r="X40" s="173"/>
      <c r="Y40" s="173">
        <f t="shared" si="7"/>
        <v>1</v>
      </c>
      <c r="Z40" s="173">
        <f t="shared" si="8"/>
        <v>0</v>
      </c>
      <c r="AA40" s="174"/>
    </row>
    <row r="41" spans="1:27" ht="15.6" customHeight="1">
      <c r="A41" s="18" t="s">
        <v>21</v>
      </c>
      <c r="B41" s="12" t="s">
        <v>61</v>
      </c>
      <c r="C41" s="20" t="s">
        <v>37</v>
      </c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0</v>
      </c>
      <c r="P41" s="5"/>
      <c r="Q41" s="5"/>
      <c r="R41" s="5"/>
      <c r="S41" s="124"/>
      <c r="T41" s="124"/>
      <c r="U41" s="124"/>
      <c r="V41" s="168"/>
      <c r="W41" s="173"/>
      <c r="X41" s="173"/>
      <c r="Y41" s="173">
        <f t="shared" si="7"/>
        <v>0</v>
      </c>
      <c r="Z41" s="173">
        <f t="shared" si="8"/>
        <v>1</v>
      </c>
      <c r="AA41" s="174"/>
    </row>
    <row r="42" spans="1:27" ht="15.6" customHeight="1">
      <c r="A42" s="18" t="s">
        <v>22</v>
      </c>
      <c r="B42" s="12" t="s">
        <v>62</v>
      </c>
      <c r="C42" s="20" t="s">
        <v>37</v>
      </c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1</v>
      </c>
      <c r="P42" s="5"/>
      <c r="Q42" s="5"/>
      <c r="R42" s="5"/>
      <c r="S42" s="124"/>
      <c r="T42" s="124"/>
      <c r="U42" s="124"/>
      <c r="V42" s="168"/>
      <c r="W42" s="173"/>
      <c r="X42" s="173"/>
      <c r="Y42" s="173">
        <f t="shared" si="7"/>
        <v>1</v>
      </c>
      <c r="Z42" s="173">
        <f t="shared" si="8"/>
        <v>0</v>
      </c>
      <c r="AA42" s="174"/>
    </row>
    <row r="43" spans="1:27" ht="15.6" customHeight="1">
      <c r="A43" s="18" t="s">
        <v>23</v>
      </c>
      <c r="B43" s="12" t="s">
        <v>63</v>
      </c>
      <c r="C43" s="20" t="s">
        <v>37</v>
      </c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v>0</v>
      </c>
      <c r="P43" s="5"/>
      <c r="Q43" s="5"/>
      <c r="R43" s="5"/>
      <c r="S43" s="124"/>
      <c r="T43" s="124"/>
      <c r="U43" s="124"/>
      <c r="V43" s="168"/>
      <c r="W43" s="173"/>
      <c r="X43" s="173"/>
      <c r="Y43" s="173">
        <f t="shared" si="7"/>
        <v>0</v>
      </c>
      <c r="Z43" s="173">
        <f t="shared" si="8"/>
        <v>1</v>
      </c>
      <c r="AA43" s="174"/>
    </row>
    <row r="44" spans="1:27" ht="15.6" customHeight="1" thickBot="1">
      <c r="A44" s="86" t="s">
        <v>24</v>
      </c>
      <c r="B44" s="37" t="s">
        <v>45</v>
      </c>
      <c r="C44" s="24" t="s">
        <v>37</v>
      </c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7">
        <v>0</v>
      </c>
      <c r="P44" s="7"/>
      <c r="Q44" s="7"/>
      <c r="R44" s="7"/>
      <c r="S44" s="126"/>
      <c r="T44" s="126"/>
      <c r="U44" s="126"/>
      <c r="V44" s="170"/>
      <c r="W44" s="180"/>
      <c r="X44" s="180"/>
      <c r="Y44" s="180">
        <f t="shared" si="7"/>
        <v>0</v>
      </c>
      <c r="Z44" s="180">
        <f t="shared" si="8"/>
        <v>1</v>
      </c>
      <c r="AA44" s="181"/>
    </row>
    <row r="45" spans="1:27" s="13" customFormat="1" ht="14.45" customHeight="1">
      <c r="A45" s="154" t="s">
        <v>64</v>
      </c>
      <c r="B45" s="116" t="s">
        <v>66</v>
      </c>
      <c r="C45" s="230"/>
      <c r="D45" s="231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3"/>
      <c r="T45" s="233"/>
      <c r="U45" s="233"/>
      <c r="V45" s="186"/>
      <c r="W45" s="187"/>
      <c r="X45" s="187"/>
      <c r="Y45" s="187"/>
      <c r="Z45" s="187"/>
      <c r="AA45" s="188"/>
    </row>
    <row r="46" spans="1:27" ht="15" customHeight="1">
      <c r="A46" s="164" t="s">
        <v>16</v>
      </c>
      <c r="B46" s="12" t="s">
        <v>69</v>
      </c>
      <c r="C46" s="20" t="s">
        <v>37</v>
      </c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v>0</v>
      </c>
      <c r="P46" s="5"/>
      <c r="Q46" s="5"/>
      <c r="R46" s="5"/>
      <c r="S46" s="124"/>
      <c r="T46" s="124"/>
      <c r="U46" s="124"/>
      <c r="V46" s="168"/>
      <c r="W46" s="173"/>
      <c r="X46" s="173"/>
      <c r="Y46" s="173">
        <f t="shared" ref="Y46" si="9">COUNTIF(D46:U46,"=1")</f>
        <v>0</v>
      </c>
      <c r="Z46" s="173">
        <f t="shared" ref="Z46" si="10">COUNTIF(D46:U46,"=0")</f>
        <v>1</v>
      </c>
      <c r="AA46" s="174"/>
    </row>
    <row r="47" spans="1:27" ht="15.6" customHeight="1">
      <c r="A47" s="164" t="s">
        <v>17</v>
      </c>
      <c r="B47" s="12" t="s">
        <v>70</v>
      </c>
      <c r="C47" s="20" t="s">
        <v>37</v>
      </c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v>1</v>
      </c>
      <c r="P47" s="5"/>
      <c r="Q47" s="5"/>
      <c r="R47" s="5"/>
      <c r="S47" s="124"/>
      <c r="T47" s="124"/>
      <c r="U47" s="124"/>
      <c r="V47" s="168"/>
      <c r="W47" s="173"/>
      <c r="X47" s="173"/>
      <c r="Y47" s="173">
        <f t="shared" ref="Y47:Y55" si="11">COUNTIF(D47:U47,"=1")</f>
        <v>1</v>
      </c>
      <c r="Z47" s="173">
        <f t="shared" ref="Z47:Z60" si="12">COUNTIF(D47:U47,"=0")</f>
        <v>0</v>
      </c>
      <c r="AA47" s="174"/>
    </row>
    <row r="48" spans="1:27" ht="15.6" customHeight="1">
      <c r="A48" s="164" t="s">
        <v>18</v>
      </c>
      <c r="B48" s="12" t="s">
        <v>71</v>
      </c>
      <c r="C48" s="20" t="s">
        <v>37</v>
      </c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0</v>
      </c>
      <c r="P48" s="5"/>
      <c r="Q48" s="5"/>
      <c r="R48" s="5"/>
      <c r="S48" s="124"/>
      <c r="T48" s="124"/>
      <c r="U48" s="124"/>
      <c r="V48" s="168"/>
      <c r="W48" s="173"/>
      <c r="X48" s="173"/>
      <c r="Y48" s="173">
        <f t="shared" si="11"/>
        <v>0</v>
      </c>
      <c r="Z48" s="173">
        <f t="shared" si="12"/>
        <v>1</v>
      </c>
      <c r="AA48" s="174"/>
    </row>
    <row r="49" spans="1:27" ht="31.9" customHeight="1">
      <c r="A49" s="164" t="s">
        <v>19</v>
      </c>
      <c r="B49" s="12" t="s">
        <v>72</v>
      </c>
      <c r="C49" s="20" t="s">
        <v>37</v>
      </c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v>0</v>
      </c>
      <c r="P49" s="5"/>
      <c r="Q49" s="5"/>
      <c r="R49" s="5"/>
      <c r="S49" s="124"/>
      <c r="T49" s="124"/>
      <c r="U49" s="124"/>
      <c r="V49" s="168"/>
      <c r="W49" s="173"/>
      <c r="X49" s="173"/>
      <c r="Y49" s="173">
        <f t="shared" si="11"/>
        <v>0</v>
      </c>
      <c r="Z49" s="173">
        <f t="shared" si="12"/>
        <v>1</v>
      </c>
      <c r="AA49" s="174"/>
    </row>
    <row r="50" spans="1:27" ht="15.6" customHeight="1">
      <c r="A50" s="164" t="s">
        <v>20</v>
      </c>
      <c r="B50" s="12" t="s">
        <v>73</v>
      </c>
      <c r="C50" s="20" t="s">
        <v>37</v>
      </c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v>1</v>
      </c>
      <c r="P50" s="5"/>
      <c r="Q50" s="5"/>
      <c r="R50" s="5"/>
      <c r="S50" s="124"/>
      <c r="T50" s="124"/>
      <c r="U50" s="124"/>
      <c r="V50" s="168"/>
      <c r="W50" s="173"/>
      <c r="X50" s="173"/>
      <c r="Y50" s="173">
        <f t="shared" si="11"/>
        <v>1</v>
      </c>
      <c r="Z50" s="173">
        <f t="shared" si="12"/>
        <v>0</v>
      </c>
      <c r="AA50" s="174"/>
    </row>
    <row r="51" spans="1:27" ht="15.6" customHeight="1">
      <c r="A51" s="164" t="s">
        <v>21</v>
      </c>
      <c r="B51" s="12" t="s">
        <v>74</v>
      </c>
      <c r="C51" s="20" t="s">
        <v>37</v>
      </c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v>0</v>
      </c>
      <c r="P51" s="5"/>
      <c r="Q51" s="5"/>
      <c r="R51" s="5"/>
      <c r="S51" s="124"/>
      <c r="T51" s="124"/>
      <c r="U51" s="124"/>
      <c r="V51" s="168"/>
      <c r="W51" s="173"/>
      <c r="X51" s="173"/>
      <c r="Y51" s="173">
        <f t="shared" si="11"/>
        <v>0</v>
      </c>
      <c r="Z51" s="173">
        <f t="shared" si="12"/>
        <v>1</v>
      </c>
      <c r="AA51" s="174"/>
    </row>
    <row r="52" spans="1:27" ht="28.15" customHeight="1">
      <c r="A52" s="164" t="s">
        <v>22</v>
      </c>
      <c r="B52" s="12" t="s">
        <v>75</v>
      </c>
      <c r="C52" s="20" t="s">
        <v>37</v>
      </c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v>1</v>
      </c>
      <c r="P52" s="5"/>
      <c r="Q52" s="5"/>
      <c r="R52" s="5"/>
      <c r="S52" s="124"/>
      <c r="T52" s="124"/>
      <c r="U52" s="124"/>
      <c r="V52" s="168"/>
      <c r="W52" s="173"/>
      <c r="X52" s="173"/>
      <c r="Y52" s="173">
        <f t="shared" si="11"/>
        <v>1</v>
      </c>
      <c r="Z52" s="173">
        <f t="shared" si="12"/>
        <v>0</v>
      </c>
      <c r="AA52" s="174"/>
    </row>
    <row r="53" spans="1:27" ht="15.6" customHeight="1">
      <c r="A53" s="164" t="s">
        <v>23</v>
      </c>
      <c r="B53" s="12" t="s">
        <v>76</v>
      </c>
      <c r="C53" s="20" t="s">
        <v>37</v>
      </c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v>1</v>
      </c>
      <c r="P53" s="5"/>
      <c r="Q53" s="5"/>
      <c r="R53" s="5"/>
      <c r="S53" s="124"/>
      <c r="T53" s="124"/>
      <c r="U53" s="124"/>
      <c r="V53" s="168"/>
      <c r="W53" s="173"/>
      <c r="X53" s="173"/>
      <c r="Y53" s="173">
        <f t="shared" si="11"/>
        <v>1</v>
      </c>
      <c r="Z53" s="173">
        <f t="shared" si="12"/>
        <v>0</v>
      </c>
      <c r="AA53" s="174"/>
    </row>
    <row r="54" spans="1:27" ht="28.9" customHeight="1">
      <c r="A54" s="164" t="s">
        <v>24</v>
      </c>
      <c r="B54" s="12" t="s">
        <v>78</v>
      </c>
      <c r="C54" s="20" t="s">
        <v>37</v>
      </c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v>1</v>
      </c>
      <c r="P54" s="5"/>
      <c r="Q54" s="5"/>
      <c r="R54" s="5"/>
      <c r="S54" s="124"/>
      <c r="T54" s="124"/>
      <c r="U54" s="124"/>
      <c r="V54" s="168"/>
      <c r="W54" s="173"/>
      <c r="X54" s="173"/>
      <c r="Y54" s="173">
        <f t="shared" si="11"/>
        <v>1</v>
      </c>
      <c r="Z54" s="173">
        <f t="shared" si="12"/>
        <v>0</v>
      </c>
      <c r="AA54" s="174"/>
    </row>
    <row r="55" spans="1:27" ht="15.6" customHeight="1" thickBot="1">
      <c r="A55" s="165" t="s">
        <v>77</v>
      </c>
      <c r="B55" s="36" t="s">
        <v>45</v>
      </c>
      <c r="C55" s="26" t="s">
        <v>37</v>
      </c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>
        <v>0</v>
      </c>
      <c r="P55" s="11"/>
      <c r="Q55" s="11"/>
      <c r="R55" s="11"/>
      <c r="S55" s="129"/>
      <c r="T55" s="129"/>
      <c r="U55" s="129"/>
      <c r="V55" s="169"/>
      <c r="W55" s="175"/>
      <c r="X55" s="175"/>
      <c r="Y55" s="175">
        <f t="shared" si="11"/>
        <v>0</v>
      </c>
      <c r="Z55" s="175">
        <f t="shared" si="12"/>
        <v>1</v>
      </c>
      <c r="AA55" s="176"/>
    </row>
    <row r="56" spans="1:27" s="13" customFormat="1" ht="14.45" customHeight="1">
      <c r="A56" s="148" t="s">
        <v>79</v>
      </c>
      <c r="B56" s="149" t="s">
        <v>80</v>
      </c>
      <c r="C56" s="234"/>
      <c r="D56" s="235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7"/>
      <c r="T56" s="237"/>
      <c r="U56" s="237"/>
      <c r="V56" s="192"/>
      <c r="W56" s="193"/>
      <c r="X56" s="193"/>
      <c r="Y56" s="193"/>
      <c r="Z56" s="193"/>
      <c r="AA56" s="194"/>
    </row>
    <row r="57" spans="1:27" ht="15.6" customHeight="1">
      <c r="A57" s="18"/>
      <c r="B57" s="12" t="s">
        <v>84</v>
      </c>
      <c r="C57" s="20" t="s">
        <v>85</v>
      </c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v>1</v>
      </c>
      <c r="P57" s="5"/>
      <c r="Q57" s="5"/>
      <c r="R57" s="5"/>
      <c r="S57" s="124"/>
      <c r="T57" s="124"/>
      <c r="U57" s="124"/>
      <c r="V57" s="168"/>
      <c r="W57" s="173"/>
      <c r="X57" s="173"/>
      <c r="Y57" s="173"/>
      <c r="Z57" s="173">
        <f t="shared" si="12"/>
        <v>0</v>
      </c>
      <c r="AA57" s="174">
        <f>SUM(D57:U57)</f>
        <v>1</v>
      </c>
    </row>
    <row r="58" spans="1:27" ht="15.6" customHeight="1">
      <c r="A58" s="18"/>
      <c r="B58" s="12" t="s">
        <v>81</v>
      </c>
      <c r="C58" s="20" t="s">
        <v>85</v>
      </c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v>0</v>
      </c>
      <c r="P58" s="5"/>
      <c r="Q58" s="5"/>
      <c r="R58" s="5"/>
      <c r="S58" s="124"/>
      <c r="T58" s="124"/>
      <c r="U58" s="124"/>
      <c r="V58" s="168"/>
      <c r="W58" s="173"/>
      <c r="X58" s="173"/>
      <c r="Y58" s="173"/>
      <c r="Z58" s="173">
        <f t="shared" si="12"/>
        <v>1</v>
      </c>
      <c r="AA58" s="174">
        <f t="shared" ref="AA58:AA60" si="13">SUM(D58:U58)</f>
        <v>0</v>
      </c>
    </row>
    <row r="59" spans="1:27" ht="15.6" customHeight="1">
      <c r="A59" s="18"/>
      <c r="B59" s="12" t="s">
        <v>82</v>
      </c>
      <c r="C59" s="20" t="s">
        <v>85</v>
      </c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v>1</v>
      </c>
      <c r="P59" s="5"/>
      <c r="Q59" s="5"/>
      <c r="R59" s="5"/>
      <c r="S59" s="124"/>
      <c r="T59" s="124"/>
      <c r="U59" s="124"/>
      <c r="V59" s="168"/>
      <c r="W59" s="173"/>
      <c r="X59" s="173"/>
      <c r="Y59" s="173"/>
      <c r="Z59" s="173">
        <f t="shared" si="12"/>
        <v>0</v>
      </c>
      <c r="AA59" s="174">
        <f t="shared" si="13"/>
        <v>1</v>
      </c>
    </row>
    <row r="60" spans="1:27" ht="15.6" customHeight="1" thickBot="1">
      <c r="A60" s="86"/>
      <c r="B60" s="37" t="s">
        <v>83</v>
      </c>
      <c r="C60" s="24" t="s">
        <v>85</v>
      </c>
      <c r="D60" s="6"/>
      <c r="E60" s="7"/>
      <c r="F60" s="7"/>
      <c r="G60" s="7"/>
      <c r="H60" s="7"/>
      <c r="I60" s="7"/>
      <c r="J60" s="7"/>
      <c r="K60" s="7"/>
      <c r="L60" s="7"/>
      <c r="M60" s="7"/>
      <c r="N60" s="7"/>
      <c r="O60" s="7">
        <v>0</v>
      </c>
      <c r="P60" s="7"/>
      <c r="Q60" s="7"/>
      <c r="R60" s="7"/>
      <c r="S60" s="126"/>
      <c r="T60" s="126"/>
      <c r="U60" s="126"/>
      <c r="V60" s="170"/>
      <c r="W60" s="180"/>
      <c r="X60" s="180"/>
      <c r="Y60" s="180"/>
      <c r="Z60" s="180">
        <f t="shared" si="12"/>
        <v>1</v>
      </c>
      <c r="AA60" s="181">
        <f t="shared" si="13"/>
        <v>0</v>
      </c>
    </row>
    <row r="61" spans="1:27" s="13" customFormat="1" ht="15.6" customHeight="1">
      <c r="A61" s="154" t="s">
        <v>86</v>
      </c>
      <c r="B61" s="116" t="s">
        <v>87</v>
      </c>
      <c r="C61" s="230"/>
      <c r="D61" s="231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3"/>
      <c r="T61" s="233"/>
      <c r="U61" s="233"/>
      <c r="V61" s="186"/>
      <c r="W61" s="187"/>
      <c r="X61" s="187"/>
      <c r="Y61" s="187"/>
      <c r="Z61" s="187"/>
      <c r="AA61" s="188"/>
    </row>
    <row r="62" spans="1:27" ht="14.45" customHeight="1">
      <c r="A62" s="164"/>
      <c r="B62" s="12" t="s">
        <v>91</v>
      </c>
      <c r="C62" s="20" t="s">
        <v>37</v>
      </c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v>0</v>
      </c>
      <c r="P62" s="5"/>
      <c r="Q62" s="5"/>
      <c r="R62" s="5"/>
      <c r="S62" s="124"/>
      <c r="T62" s="124"/>
      <c r="U62" s="124"/>
      <c r="V62" s="168"/>
      <c r="W62" s="173"/>
      <c r="X62" s="173"/>
      <c r="Y62" s="173">
        <f t="shared" ref="Y62" si="14">COUNTIF(D62:U62,"=1")</f>
        <v>0</v>
      </c>
      <c r="Z62" s="173">
        <f t="shared" ref="Z62:Z63" si="15">COUNTIF(D62:U62,"=0")</f>
        <v>1</v>
      </c>
      <c r="AA62" s="174"/>
    </row>
    <row r="63" spans="1:27" ht="14.45" customHeight="1">
      <c r="A63" s="164"/>
      <c r="B63" s="12" t="s">
        <v>94</v>
      </c>
      <c r="C63" s="20" t="s">
        <v>92</v>
      </c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  <c r="O63" s="5">
        <v>0</v>
      </c>
      <c r="P63" s="5"/>
      <c r="Q63" s="5"/>
      <c r="R63" s="5"/>
      <c r="S63" s="124"/>
      <c r="T63" s="124"/>
      <c r="U63" s="124"/>
      <c r="V63" s="168"/>
      <c r="W63" s="173"/>
      <c r="X63" s="173"/>
      <c r="Y63" s="173"/>
      <c r="Z63" s="173">
        <f t="shared" si="15"/>
        <v>1</v>
      </c>
      <c r="AA63" s="174">
        <f t="shared" ref="AA63:AA75" si="16">SUM(D63:U63)</f>
        <v>0</v>
      </c>
    </row>
    <row r="64" spans="1:27" ht="14.45" customHeight="1">
      <c r="A64" s="164"/>
      <c r="B64" s="12" t="s">
        <v>93</v>
      </c>
      <c r="C64" s="20" t="s">
        <v>37</v>
      </c>
      <c r="D64" s="4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v>0</v>
      </c>
      <c r="P64" s="5"/>
      <c r="Q64" s="5"/>
      <c r="R64" s="5"/>
      <c r="S64" s="124"/>
      <c r="T64" s="124"/>
      <c r="U64" s="124"/>
      <c r="V64" s="168"/>
      <c r="W64" s="173"/>
      <c r="X64" s="173"/>
      <c r="Y64" s="173">
        <f t="shared" ref="Y64:Y74" si="17">COUNTIF(D64:U64,"=1")</f>
        <v>0</v>
      </c>
      <c r="Z64" s="173">
        <f t="shared" ref="Z64:Z74" si="18">COUNTIF(D64:U64,"=0")</f>
        <v>1</v>
      </c>
      <c r="AA64" s="174"/>
    </row>
    <row r="65" spans="1:27" ht="14.45" customHeight="1">
      <c r="A65" s="164"/>
      <c r="B65" s="12" t="s">
        <v>94</v>
      </c>
      <c r="C65" s="20" t="s">
        <v>92</v>
      </c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0</v>
      </c>
      <c r="P65" s="5"/>
      <c r="Q65" s="5"/>
      <c r="R65" s="5"/>
      <c r="S65" s="124"/>
      <c r="T65" s="124"/>
      <c r="U65" s="124"/>
      <c r="V65" s="168"/>
      <c r="W65" s="173"/>
      <c r="X65" s="173"/>
      <c r="Y65" s="173"/>
      <c r="Z65" s="173"/>
      <c r="AA65" s="174">
        <f t="shared" si="16"/>
        <v>0</v>
      </c>
    </row>
    <row r="66" spans="1:27" ht="14.45" customHeight="1">
      <c r="A66" s="164"/>
      <c r="B66" s="12" t="s">
        <v>95</v>
      </c>
      <c r="C66" s="20" t="s">
        <v>37</v>
      </c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  <c r="O66" s="5">
        <v>0</v>
      </c>
      <c r="P66" s="5"/>
      <c r="Q66" s="5"/>
      <c r="R66" s="5"/>
      <c r="S66" s="124"/>
      <c r="T66" s="124"/>
      <c r="U66" s="124"/>
      <c r="V66" s="168"/>
      <c r="W66" s="173"/>
      <c r="X66" s="173"/>
      <c r="Y66" s="173">
        <f t="shared" si="17"/>
        <v>0</v>
      </c>
      <c r="Z66" s="173">
        <f t="shared" si="18"/>
        <v>1</v>
      </c>
      <c r="AA66" s="174"/>
    </row>
    <row r="67" spans="1:27" ht="14.45" customHeight="1">
      <c r="A67" s="164"/>
      <c r="B67" s="12" t="s">
        <v>94</v>
      </c>
      <c r="C67" s="20" t="s">
        <v>92</v>
      </c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0</v>
      </c>
      <c r="P67" s="5"/>
      <c r="Q67" s="5"/>
      <c r="R67" s="5"/>
      <c r="S67" s="124"/>
      <c r="T67" s="124"/>
      <c r="U67" s="124"/>
      <c r="V67" s="168"/>
      <c r="W67" s="173"/>
      <c r="X67" s="173"/>
      <c r="Y67" s="173"/>
      <c r="Z67" s="173"/>
      <c r="AA67" s="174">
        <f t="shared" si="16"/>
        <v>0</v>
      </c>
    </row>
    <row r="68" spans="1:27" ht="14.45" customHeight="1">
      <c r="A68" s="164"/>
      <c r="B68" s="12" t="s">
        <v>96</v>
      </c>
      <c r="C68" s="20" t="s">
        <v>37</v>
      </c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v>0</v>
      </c>
      <c r="P68" s="5"/>
      <c r="Q68" s="5"/>
      <c r="R68" s="5"/>
      <c r="S68" s="124"/>
      <c r="T68" s="124"/>
      <c r="U68" s="124"/>
      <c r="V68" s="168"/>
      <c r="W68" s="173"/>
      <c r="X68" s="173"/>
      <c r="Y68" s="173">
        <f t="shared" si="17"/>
        <v>0</v>
      </c>
      <c r="Z68" s="173">
        <f t="shared" si="18"/>
        <v>1</v>
      </c>
      <c r="AA68" s="174"/>
    </row>
    <row r="69" spans="1:27" ht="14.45" customHeight="1">
      <c r="A69" s="164"/>
      <c r="B69" s="12" t="s">
        <v>94</v>
      </c>
      <c r="C69" s="20" t="s">
        <v>92</v>
      </c>
      <c r="D69" s="4"/>
      <c r="E69" s="5"/>
      <c r="F69" s="5"/>
      <c r="G69" s="5"/>
      <c r="H69" s="5"/>
      <c r="I69" s="5"/>
      <c r="J69" s="5"/>
      <c r="K69" s="5"/>
      <c r="L69" s="5"/>
      <c r="M69" s="5"/>
      <c r="N69" s="5"/>
      <c r="O69" s="5">
        <v>0</v>
      </c>
      <c r="P69" s="5"/>
      <c r="Q69" s="5"/>
      <c r="R69" s="5"/>
      <c r="S69" s="124"/>
      <c r="T69" s="124"/>
      <c r="U69" s="124"/>
      <c r="V69" s="168"/>
      <c r="W69" s="173"/>
      <c r="X69" s="173"/>
      <c r="Y69" s="173"/>
      <c r="Z69" s="173"/>
      <c r="AA69" s="174">
        <f t="shared" si="16"/>
        <v>0</v>
      </c>
    </row>
    <row r="70" spans="1:27" ht="14.45" customHeight="1">
      <c r="A70" s="164"/>
      <c r="B70" s="12" t="s">
        <v>97</v>
      </c>
      <c r="C70" s="20" t="s">
        <v>37</v>
      </c>
      <c r="D70" s="4"/>
      <c r="E70" s="5"/>
      <c r="F70" s="5"/>
      <c r="G70" s="5"/>
      <c r="H70" s="5"/>
      <c r="I70" s="5"/>
      <c r="J70" s="5"/>
      <c r="K70" s="5"/>
      <c r="L70" s="5"/>
      <c r="M70" s="5"/>
      <c r="N70" s="5"/>
      <c r="O70" s="5">
        <v>1</v>
      </c>
      <c r="P70" s="5"/>
      <c r="Q70" s="5"/>
      <c r="R70" s="5"/>
      <c r="S70" s="124"/>
      <c r="T70" s="124"/>
      <c r="U70" s="124"/>
      <c r="V70" s="168"/>
      <c r="W70" s="173"/>
      <c r="X70" s="173"/>
      <c r="Y70" s="173">
        <f t="shared" si="17"/>
        <v>1</v>
      </c>
      <c r="Z70" s="173">
        <f t="shared" si="18"/>
        <v>0</v>
      </c>
      <c r="AA70" s="174"/>
    </row>
    <row r="71" spans="1:27" ht="14.45" customHeight="1">
      <c r="A71" s="164"/>
      <c r="B71" s="12" t="s">
        <v>94</v>
      </c>
      <c r="C71" s="20" t="s">
        <v>92</v>
      </c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5">
        <v>1</v>
      </c>
      <c r="P71" s="5"/>
      <c r="Q71" s="5"/>
      <c r="R71" s="5"/>
      <c r="S71" s="124"/>
      <c r="T71" s="124"/>
      <c r="U71" s="124"/>
      <c r="V71" s="168"/>
      <c r="W71" s="173"/>
      <c r="X71" s="173"/>
      <c r="Y71" s="173"/>
      <c r="Z71" s="173"/>
      <c r="AA71" s="174">
        <f t="shared" si="16"/>
        <v>1</v>
      </c>
    </row>
    <row r="72" spans="1:27" ht="14.45" customHeight="1">
      <c r="A72" s="164"/>
      <c r="B72" s="12" t="s">
        <v>98</v>
      </c>
      <c r="C72" s="20" t="s">
        <v>37</v>
      </c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>
        <v>1</v>
      </c>
      <c r="P72" s="5"/>
      <c r="Q72" s="5"/>
      <c r="R72" s="5"/>
      <c r="S72" s="124"/>
      <c r="T72" s="124"/>
      <c r="U72" s="124"/>
      <c r="V72" s="168"/>
      <c r="W72" s="173"/>
      <c r="X72" s="173"/>
      <c r="Y72" s="173">
        <f t="shared" si="17"/>
        <v>1</v>
      </c>
      <c r="Z72" s="173">
        <f t="shared" si="18"/>
        <v>0</v>
      </c>
      <c r="AA72" s="174"/>
    </row>
    <row r="73" spans="1:27" ht="14.45" customHeight="1">
      <c r="A73" s="164"/>
      <c r="B73" s="12" t="s">
        <v>94</v>
      </c>
      <c r="C73" s="20" t="s">
        <v>92</v>
      </c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v>1</v>
      </c>
      <c r="P73" s="5"/>
      <c r="Q73" s="5"/>
      <c r="R73" s="5"/>
      <c r="S73" s="124"/>
      <c r="T73" s="124"/>
      <c r="U73" s="124"/>
      <c r="V73" s="168"/>
      <c r="W73" s="173"/>
      <c r="X73" s="173"/>
      <c r="Y73" s="173"/>
      <c r="Z73" s="173"/>
      <c r="AA73" s="174">
        <f t="shared" si="16"/>
        <v>1</v>
      </c>
    </row>
    <row r="74" spans="1:27" ht="14.45" customHeight="1">
      <c r="A74" s="164"/>
      <c r="B74" s="12" t="s">
        <v>99</v>
      </c>
      <c r="C74" s="20" t="s">
        <v>37</v>
      </c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>
        <v>0</v>
      </c>
      <c r="P74" s="5"/>
      <c r="Q74" s="5"/>
      <c r="R74" s="5"/>
      <c r="S74" s="124"/>
      <c r="T74" s="124"/>
      <c r="U74" s="124"/>
      <c r="V74" s="168"/>
      <c r="W74" s="173"/>
      <c r="X74" s="173"/>
      <c r="Y74" s="173">
        <f t="shared" si="17"/>
        <v>0</v>
      </c>
      <c r="Z74" s="173">
        <f t="shared" si="18"/>
        <v>1</v>
      </c>
      <c r="AA74" s="174"/>
    </row>
    <row r="75" spans="1:27" ht="14.45" customHeight="1" thickBot="1">
      <c r="A75" s="165"/>
      <c r="B75" s="36" t="s">
        <v>94</v>
      </c>
      <c r="C75" s="26" t="s">
        <v>92</v>
      </c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0</v>
      </c>
      <c r="P75" s="11"/>
      <c r="Q75" s="11"/>
      <c r="R75" s="11"/>
      <c r="S75" s="129"/>
      <c r="T75" s="129"/>
      <c r="U75" s="129"/>
      <c r="V75" s="169"/>
      <c r="W75" s="175"/>
      <c r="X75" s="175"/>
      <c r="Y75" s="175"/>
      <c r="Z75" s="175"/>
      <c r="AA75" s="176">
        <f t="shared" si="16"/>
        <v>0</v>
      </c>
    </row>
    <row r="76" spans="1:27" s="13" customFormat="1" ht="15.6" customHeight="1">
      <c r="A76" s="208" t="s">
        <v>88</v>
      </c>
      <c r="B76" s="209" t="s">
        <v>89</v>
      </c>
      <c r="C76" s="210"/>
      <c r="D76" s="211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3"/>
      <c r="T76" s="213"/>
      <c r="U76" s="213"/>
      <c r="V76" s="214"/>
      <c r="W76" s="215"/>
      <c r="X76" s="215"/>
      <c r="Y76" s="215"/>
      <c r="Z76" s="215"/>
      <c r="AA76" s="216"/>
    </row>
    <row r="77" spans="1:27" ht="30.6" customHeight="1" thickBot="1">
      <c r="A77" s="159" t="s">
        <v>90</v>
      </c>
      <c r="B77" s="111" t="s">
        <v>100</v>
      </c>
      <c r="C77" s="160" t="s">
        <v>103</v>
      </c>
      <c r="D77" s="161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>
        <v>15</v>
      </c>
      <c r="P77" s="162"/>
      <c r="Q77" s="162"/>
      <c r="R77" s="162"/>
      <c r="S77" s="163"/>
      <c r="T77" s="163"/>
      <c r="U77" s="163"/>
      <c r="V77" s="189"/>
      <c r="W77" s="190"/>
      <c r="X77" s="190"/>
      <c r="Y77" s="190"/>
      <c r="Z77" s="190"/>
      <c r="AA77" s="191">
        <f t="shared" ref="AA77:AA116" si="19">SUM(D77:U77)</f>
        <v>15</v>
      </c>
    </row>
    <row r="78" spans="1:27" ht="30.6" customHeight="1" thickBot="1">
      <c r="A78" s="87" t="s">
        <v>101</v>
      </c>
      <c r="B78" s="109" t="s">
        <v>102</v>
      </c>
      <c r="C78" s="245" t="s">
        <v>103</v>
      </c>
      <c r="D78" s="246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>
        <v>3</v>
      </c>
      <c r="P78" s="247"/>
      <c r="Q78" s="247"/>
      <c r="R78" s="247"/>
      <c r="S78" s="248"/>
      <c r="T78" s="248"/>
      <c r="U78" s="248"/>
      <c r="V78" s="217"/>
      <c r="W78" s="218"/>
      <c r="X78" s="218"/>
      <c r="Y78" s="218"/>
      <c r="Z78" s="218"/>
      <c r="AA78" s="219">
        <f t="shared" si="19"/>
        <v>3</v>
      </c>
    </row>
    <row r="79" spans="1:27" ht="31.9" customHeight="1">
      <c r="A79" s="166"/>
      <c r="B79" s="22" t="s">
        <v>106</v>
      </c>
      <c r="C79" s="19" t="s">
        <v>103</v>
      </c>
      <c r="D79" s="8"/>
      <c r="E79" s="9"/>
      <c r="F79" s="9"/>
      <c r="G79" s="9"/>
      <c r="H79" s="9"/>
      <c r="I79" s="9"/>
      <c r="J79" s="9"/>
      <c r="K79" s="9"/>
      <c r="L79" s="9"/>
      <c r="M79" s="9"/>
      <c r="N79" s="9"/>
      <c r="O79" s="9">
        <v>3</v>
      </c>
      <c r="P79" s="9"/>
      <c r="Q79" s="9"/>
      <c r="R79" s="9"/>
      <c r="S79" s="122"/>
      <c r="T79" s="122"/>
      <c r="U79" s="122"/>
      <c r="V79" s="184"/>
      <c r="W79" s="183"/>
      <c r="X79" s="183"/>
      <c r="Y79" s="183"/>
      <c r="Z79" s="183"/>
      <c r="AA79" s="185">
        <f t="shared" si="19"/>
        <v>3</v>
      </c>
    </row>
    <row r="80" spans="1:27" ht="30.6" customHeight="1">
      <c r="A80" s="91" t="s">
        <v>104</v>
      </c>
      <c r="B80" s="108" t="s">
        <v>105</v>
      </c>
      <c r="C80" s="92" t="s">
        <v>107</v>
      </c>
      <c r="D80" s="93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249" t="s">
        <v>17</v>
      </c>
      <c r="P80" s="94"/>
      <c r="Q80" s="94"/>
      <c r="R80" s="94"/>
      <c r="S80" s="123"/>
      <c r="T80" s="123"/>
      <c r="U80" s="123"/>
      <c r="V80" s="206">
        <f>COUNTIF(D80:U80,"=А")</f>
        <v>0</v>
      </c>
      <c r="W80" s="195">
        <f>COUNTIF(D80:U80,"=Б")</f>
        <v>1</v>
      </c>
      <c r="X80" s="195"/>
      <c r="Y80" s="195"/>
      <c r="Z80" s="195"/>
      <c r="AA80" s="207"/>
    </row>
    <row r="81" spans="1:27" s="13" customFormat="1" ht="18.600000000000001" customHeight="1">
      <c r="A81" s="91" t="s">
        <v>108</v>
      </c>
      <c r="B81" s="108" t="s">
        <v>109</v>
      </c>
      <c r="C81" s="92" t="s">
        <v>103</v>
      </c>
      <c r="D81" s="95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125"/>
      <c r="T81" s="125"/>
      <c r="U81" s="125"/>
      <c r="V81" s="206"/>
      <c r="W81" s="195"/>
      <c r="X81" s="195"/>
      <c r="Y81" s="195"/>
      <c r="Z81" s="195"/>
      <c r="AA81" s="207">
        <f t="shared" si="19"/>
        <v>0</v>
      </c>
    </row>
    <row r="82" spans="1:27" ht="16.899999999999999" customHeight="1">
      <c r="A82" s="18"/>
      <c r="B82" s="12" t="s">
        <v>110</v>
      </c>
      <c r="C82" s="20" t="s">
        <v>103</v>
      </c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>
        <v>16</v>
      </c>
      <c r="P82" s="5"/>
      <c r="Q82" s="5"/>
      <c r="R82" s="5"/>
      <c r="S82" s="124"/>
      <c r="T82" s="124"/>
      <c r="U82" s="124"/>
      <c r="V82" s="168"/>
      <c r="W82" s="173"/>
      <c r="X82" s="173"/>
      <c r="Y82" s="173"/>
      <c r="Z82" s="173"/>
      <c r="AA82" s="174">
        <f t="shared" si="19"/>
        <v>16</v>
      </c>
    </row>
    <row r="83" spans="1:27" ht="16.899999999999999" customHeight="1">
      <c r="A83" s="18"/>
      <c r="B83" s="12" t="s">
        <v>112</v>
      </c>
      <c r="C83" s="20" t="s">
        <v>103</v>
      </c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>
        <v>5</v>
      </c>
      <c r="P83" s="5"/>
      <c r="Q83" s="5"/>
      <c r="R83" s="5"/>
      <c r="S83" s="124"/>
      <c r="T83" s="124"/>
      <c r="U83" s="124"/>
      <c r="V83" s="168"/>
      <c r="W83" s="173"/>
      <c r="X83" s="173"/>
      <c r="Y83" s="173"/>
      <c r="Z83" s="173"/>
      <c r="AA83" s="174">
        <f t="shared" si="19"/>
        <v>5</v>
      </c>
    </row>
    <row r="84" spans="1:27" ht="16.899999999999999" customHeight="1">
      <c r="A84" s="18"/>
      <c r="B84" s="12" t="s">
        <v>113</v>
      </c>
      <c r="C84" s="20" t="s">
        <v>103</v>
      </c>
      <c r="D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>
        <v>1</v>
      </c>
      <c r="P84" s="5"/>
      <c r="Q84" s="5"/>
      <c r="R84" s="5"/>
      <c r="S84" s="124"/>
      <c r="T84" s="124"/>
      <c r="U84" s="124"/>
      <c r="V84" s="168"/>
      <c r="W84" s="173"/>
      <c r="X84" s="173"/>
      <c r="Y84" s="173"/>
      <c r="Z84" s="173"/>
      <c r="AA84" s="174">
        <f t="shared" si="19"/>
        <v>1</v>
      </c>
    </row>
    <row r="85" spans="1:27" ht="16.899999999999999" customHeight="1">
      <c r="A85" s="18"/>
      <c r="B85" s="12" t="s">
        <v>114</v>
      </c>
      <c r="C85" s="20" t="s">
        <v>103</v>
      </c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>
        <v>5</v>
      </c>
      <c r="P85" s="5"/>
      <c r="Q85" s="5"/>
      <c r="R85" s="5"/>
      <c r="S85" s="124"/>
      <c r="T85" s="124"/>
      <c r="U85" s="124"/>
      <c r="V85" s="168"/>
      <c r="W85" s="173"/>
      <c r="X85" s="173"/>
      <c r="Y85" s="173"/>
      <c r="Z85" s="173"/>
      <c r="AA85" s="174">
        <f t="shared" si="19"/>
        <v>5</v>
      </c>
    </row>
    <row r="86" spans="1:27" ht="16.899999999999999" customHeight="1">
      <c r="A86" s="18"/>
      <c r="B86" s="12" t="s">
        <v>115</v>
      </c>
      <c r="C86" s="20" t="s">
        <v>103</v>
      </c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>
        <v>7</v>
      </c>
      <c r="P86" s="5"/>
      <c r="Q86" s="5"/>
      <c r="R86" s="5"/>
      <c r="S86" s="124"/>
      <c r="T86" s="124"/>
      <c r="U86" s="124"/>
      <c r="V86" s="168"/>
      <c r="W86" s="173"/>
      <c r="X86" s="173"/>
      <c r="Y86" s="173"/>
      <c r="Z86" s="173"/>
      <c r="AA86" s="174">
        <f t="shared" si="19"/>
        <v>7</v>
      </c>
    </row>
    <row r="87" spans="1:27" ht="16.899999999999999" customHeight="1" thickBot="1">
      <c r="A87" s="86"/>
      <c r="B87" s="37" t="s">
        <v>116</v>
      </c>
      <c r="C87" s="24" t="s">
        <v>103</v>
      </c>
      <c r="D87" s="6"/>
      <c r="E87" s="7"/>
      <c r="F87" s="7"/>
      <c r="G87" s="7"/>
      <c r="H87" s="7"/>
      <c r="I87" s="7"/>
      <c r="J87" s="7"/>
      <c r="K87" s="7"/>
      <c r="L87" s="7"/>
      <c r="M87" s="7"/>
      <c r="N87" s="7"/>
      <c r="O87" s="7">
        <v>10</v>
      </c>
      <c r="P87" s="7"/>
      <c r="Q87" s="7"/>
      <c r="R87" s="7"/>
      <c r="S87" s="126"/>
      <c r="T87" s="126"/>
      <c r="U87" s="126"/>
      <c r="V87" s="169"/>
      <c r="W87" s="175"/>
      <c r="X87" s="175"/>
      <c r="Y87" s="175"/>
      <c r="Z87" s="175"/>
      <c r="AA87" s="176">
        <f t="shared" si="19"/>
        <v>10</v>
      </c>
    </row>
    <row r="88" spans="1:27" s="13" customFormat="1" ht="15" customHeight="1" thickBot="1">
      <c r="A88" s="87" t="s">
        <v>117</v>
      </c>
      <c r="B88" s="109" t="s">
        <v>118</v>
      </c>
      <c r="C88" s="88"/>
      <c r="D88" s="89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127"/>
      <c r="T88" s="127"/>
      <c r="U88" s="127"/>
      <c r="V88" s="217"/>
      <c r="W88" s="218"/>
      <c r="X88" s="218"/>
      <c r="Y88" s="218"/>
      <c r="Z88" s="218"/>
      <c r="AA88" s="219"/>
    </row>
    <row r="89" spans="1:27" ht="15" customHeight="1">
      <c r="A89" s="283" t="s">
        <v>119</v>
      </c>
      <c r="B89" s="22" t="s">
        <v>120</v>
      </c>
      <c r="C89" s="19" t="s">
        <v>103</v>
      </c>
      <c r="D89" s="8"/>
      <c r="E89" s="9"/>
      <c r="F89" s="9"/>
      <c r="G89" s="9"/>
      <c r="H89" s="9"/>
      <c r="I89" s="9"/>
      <c r="J89" s="9"/>
      <c r="K89" s="9"/>
      <c r="L89" s="9"/>
      <c r="M89" s="9"/>
      <c r="N89" s="9"/>
      <c r="O89" s="9">
        <v>1</v>
      </c>
      <c r="P89" s="9"/>
      <c r="Q89" s="9"/>
      <c r="R89" s="9"/>
      <c r="S89" s="122"/>
      <c r="T89" s="122"/>
      <c r="U89" s="122"/>
      <c r="V89" s="167"/>
      <c r="W89" s="171"/>
      <c r="X89" s="171"/>
      <c r="Y89" s="171"/>
      <c r="Z89" s="171"/>
      <c r="AA89" s="172">
        <f t="shared" si="19"/>
        <v>1</v>
      </c>
    </row>
    <row r="90" spans="1:27" ht="15" customHeight="1">
      <c r="A90" s="283"/>
      <c r="B90" s="12" t="s">
        <v>121</v>
      </c>
      <c r="C90" s="20" t="s">
        <v>103</v>
      </c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>
        <v>0</v>
      </c>
      <c r="P90" s="5"/>
      <c r="Q90" s="5"/>
      <c r="R90" s="5"/>
      <c r="S90" s="124"/>
      <c r="T90" s="124"/>
      <c r="U90" s="124"/>
      <c r="V90" s="168"/>
      <c r="W90" s="173"/>
      <c r="X90" s="173"/>
      <c r="Y90" s="173"/>
      <c r="Z90" s="173"/>
      <c r="AA90" s="174">
        <f t="shared" si="19"/>
        <v>0</v>
      </c>
    </row>
    <row r="91" spans="1:27" ht="15" customHeight="1">
      <c r="A91" s="283"/>
      <c r="B91" s="12" t="s">
        <v>122</v>
      </c>
      <c r="C91" s="31" t="s">
        <v>103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>
        <v>1</v>
      </c>
      <c r="P91" s="5"/>
      <c r="Q91" s="5"/>
      <c r="R91" s="5"/>
      <c r="S91" s="124"/>
      <c r="T91" s="124"/>
      <c r="U91" s="124"/>
      <c r="V91" s="168"/>
      <c r="W91" s="173"/>
      <c r="X91" s="173"/>
      <c r="Y91" s="173"/>
      <c r="Z91" s="173"/>
      <c r="AA91" s="174">
        <f t="shared" si="19"/>
        <v>1</v>
      </c>
    </row>
    <row r="92" spans="1:27" ht="15" customHeight="1" thickBot="1">
      <c r="A92" s="283"/>
      <c r="B92" s="37" t="s">
        <v>123</v>
      </c>
      <c r="C92" s="38" t="s">
        <v>103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126"/>
      <c r="T92" s="126"/>
      <c r="U92" s="126"/>
      <c r="V92" s="169"/>
      <c r="W92" s="175"/>
      <c r="X92" s="175"/>
      <c r="Y92" s="175"/>
      <c r="Z92" s="175"/>
      <c r="AA92" s="176">
        <f t="shared" si="19"/>
        <v>0</v>
      </c>
    </row>
    <row r="93" spans="1:27" ht="15" customHeight="1">
      <c r="A93" s="280" t="s">
        <v>124</v>
      </c>
      <c r="B93" s="14" t="s">
        <v>120</v>
      </c>
      <c r="C93" s="30" t="s">
        <v>103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>
        <v>0</v>
      </c>
      <c r="P93" s="16"/>
      <c r="Q93" s="16"/>
      <c r="R93" s="16"/>
      <c r="S93" s="128"/>
      <c r="T93" s="128"/>
      <c r="U93" s="128"/>
      <c r="V93" s="184"/>
      <c r="W93" s="183"/>
      <c r="X93" s="183"/>
      <c r="Y93" s="183"/>
      <c r="Z93" s="183"/>
      <c r="AA93" s="185">
        <f t="shared" si="19"/>
        <v>0</v>
      </c>
    </row>
    <row r="94" spans="1:27" ht="15" customHeight="1">
      <c r="A94" s="281"/>
      <c r="B94" s="12" t="s">
        <v>121</v>
      </c>
      <c r="C94" s="31" t="s">
        <v>103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>
        <v>1</v>
      </c>
      <c r="P94" s="5"/>
      <c r="Q94" s="5"/>
      <c r="R94" s="5"/>
      <c r="S94" s="124"/>
      <c r="T94" s="124"/>
      <c r="U94" s="124"/>
      <c r="V94" s="168"/>
      <c r="W94" s="173"/>
      <c r="X94" s="173"/>
      <c r="Y94" s="173"/>
      <c r="Z94" s="173"/>
      <c r="AA94" s="174">
        <f t="shared" si="19"/>
        <v>1</v>
      </c>
    </row>
    <row r="95" spans="1:27" ht="15" customHeight="1">
      <c r="A95" s="281"/>
      <c r="B95" s="12" t="s">
        <v>122</v>
      </c>
      <c r="C95" s="31" t="s">
        <v>103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124"/>
      <c r="T95" s="124"/>
      <c r="U95" s="124"/>
      <c r="V95" s="168"/>
      <c r="W95" s="173"/>
      <c r="X95" s="173"/>
      <c r="Y95" s="173"/>
      <c r="Z95" s="173"/>
      <c r="AA95" s="174">
        <f t="shared" si="19"/>
        <v>0</v>
      </c>
    </row>
    <row r="96" spans="1:27" ht="15" customHeight="1" thickBot="1">
      <c r="A96" s="282"/>
      <c r="B96" s="36" t="s">
        <v>123</v>
      </c>
      <c r="C96" s="32" t="s">
        <v>103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29"/>
      <c r="T96" s="129"/>
      <c r="U96" s="129"/>
      <c r="V96" s="170"/>
      <c r="W96" s="180"/>
      <c r="X96" s="180"/>
      <c r="Y96" s="180"/>
      <c r="Z96" s="180"/>
      <c r="AA96" s="181">
        <f t="shared" si="19"/>
        <v>0</v>
      </c>
    </row>
    <row r="97" spans="1:27" ht="15" customHeight="1">
      <c r="A97" s="283" t="s">
        <v>125</v>
      </c>
      <c r="B97" s="22" t="s">
        <v>120</v>
      </c>
      <c r="C97" s="49" t="s">
        <v>103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>
        <v>1</v>
      </c>
      <c r="P97" s="9"/>
      <c r="Q97" s="9"/>
      <c r="R97" s="9"/>
      <c r="S97" s="122"/>
      <c r="T97" s="122"/>
      <c r="U97" s="122"/>
      <c r="V97" s="167"/>
      <c r="W97" s="171"/>
      <c r="X97" s="171"/>
      <c r="Y97" s="171"/>
      <c r="Z97" s="171"/>
      <c r="AA97" s="172">
        <f t="shared" si="19"/>
        <v>1</v>
      </c>
    </row>
    <row r="98" spans="1:27" ht="15" customHeight="1">
      <c r="A98" s="283"/>
      <c r="B98" s="12" t="s">
        <v>121</v>
      </c>
      <c r="C98" s="31" t="s">
        <v>103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>
        <v>0</v>
      </c>
      <c r="P98" s="5"/>
      <c r="Q98" s="5"/>
      <c r="R98" s="5"/>
      <c r="S98" s="124"/>
      <c r="T98" s="124"/>
      <c r="U98" s="124"/>
      <c r="V98" s="168"/>
      <c r="W98" s="173"/>
      <c r="X98" s="173"/>
      <c r="Y98" s="173"/>
      <c r="Z98" s="173"/>
      <c r="AA98" s="174">
        <f t="shared" si="19"/>
        <v>0</v>
      </c>
    </row>
    <row r="99" spans="1:27" ht="15" customHeight="1">
      <c r="A99" s="283"/>
      <c r="B99" s="12" t="s">
        <v>122</v>
      </c>
      <c r="C99" s="31" t="s">
        <v>103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>
        <v>1</v>
      </c>
      <c r="P99" s="5"/>
      <c r="Q99" s="5"/>
      <c r="R99" s="5"/>
      <c r="S99" s="124"/>
      <c r="T99" s="124"/>
      <c r="U99" s="124"/>
      <c r="V99" s="168"/>
      <c r="W99" s="173"/>
      <c r="X99" s="173"/>
      <c r="Y99" s="173"/>
      <c r="Z99" s="173"/>
      <c r="AA99" s="174">
        <f t="shared" si="19"/>
        <v>1</v>
      </c>
    </row>
    <row r="100" spans="1:27" ht="15" customHeight="1" thickBot="1">
      <c r="A100" s="283"/>
      <c r="B100" s="37" t="s">
        <v>123</v>
      </c>
      <c r="C100" s="38" t="s">
        <v>103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126"/>
      <c r="T100" s="126"/>
      <c r="U100" s="126"/>
      <c r="V100" s="169"/>
      <c r="W100" s="175"/>
      <c r="X100" s="175"/>
      <c r="Y100" s="175"/>
      <c r="Z100" s="175"/>
      <c r="AA100" s="176">
        <f t="shared" si="19"/>
        <v>0</v>
      </c>
    </row>
    <row r="101" spans="1:27" ht="15" customHeight="1">
      <c r="A101" s="280" t="s">
        <v>126</v>
      </c>
      <c r="B101" s="14" t="s">
        <v>120</v>
      </c>
      <c r="C101" s="30" t="s">
        <v>103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>
        <v>0</v>
      </c>
      <c r="P101" s="16"/>
      <c r="Q101" s="16"/>
      <c r="R101" s="16"/>
      <c r="S101" s="128"/>
      <c r="T101" s="128"/>
      <c r="U101" s="128"/>
      <c r="V101" s="184"/>
      <c r="W101" s="183"/>
      <c r="X101" s="183"/>
      <c r="Y101" s="183"/>
      <c r="Z101" s="183"/>
      <c r="AA101" s="185">
        <f t="shared" si="19"/>
        <v>0</v>
      </c>
    </row>
    <row r="102" spans="1:27" ht="15" customHeight="1">
      <c r="A102" s="281"/>
      <c r="B102" s="12" t="s">
        <v>121</v>
      </c>
      <c r="C102" s="31" t="s">
        <v>103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>
        <v>0</v>
      </c>
      <c r="P102" s="5"/>
      <c r="Q102" s="5"/>
      <c r="R102" s="5"/>
      <c r="S102" s="124"/>
      <c r="T102" s="124"/>
      <c r="U102" s="124"/>
      <c r="V102" s="168"/>
      <c r="W102" s="173"/>
      <c r="X102" s="173"/>
      <c r="Y102" s="173"/>
      <c r="Z102" s="173"/>
      <c r="AA102" s="174">
        <f t="shared" si="19"/>
        <v>0</v>
      </c>
    </row>
    <row r="103" spans="1:27" ht="15" customHeight="1">
      <c r="A103" s="281"/>
      <c r="B103" s="12" t="s">
        <v>122</v>
      </c>
      <c r="C103" s="31" t="s">
        <v>103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124"/>
      <c r="T103" s="124"/>
      <c r="U103" s="124"/>
      <c r="V103" s="168"/>
      <c r="W103" s="173"/>
      <c r="X103" s="173"/>
      <c r="Y103" s="173"/>
      <c r="Z103" s="173"/>
      <c r="AA103" s="174">
        <f t="shared" si="19"/>
        <v>0</v>
      </c>
    </row>
    <row r="104" spans="1:27" ht="15" customHeight="1" thickBot="1">
      <c r="A104" s="282"/>
      <c r="B104" s="36" t="s">
        <v>123</v>
      </c>
      <c r="C104" s="32" t="s">
        <v>103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29"/>
      <c r="T104" s="129"/>
      <c r="U104" s="129"/>
      <c r="V104" s="170"/>
      <c r="W104" s="180"/>
      <c r="X104" s="180"/>
      <c r="Y104" s="180"/>
      <c r="Z104" s="180"/>
      <c r="AA104" s="181">
        <f t="shared" si="19"/>
        <v>0</v>
      </c>
    </row>
    <row r="105" spans="1:27" ht="15" customHeight="1">
      <c r="A105" s="283" t="s">
        <v>127</v>
      </c>
      <c r="B105" s="22" t="s">
        <v>120</v>
      </c>
      <c r="C105" s="49" t="s">
        <v>103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>
        <v>0</v>
      </c>
      <c r="P105" s="9"/>
      <c r="Q105" s="9"/>
      <c r="R105" s="9"/>
      <c r="S105" s="122"/>
      <c r="T105" s="122"/>
      <c r="U105" s="122"/>
      <c r="V105" s="167"/>
      <c r="W105" s="171"/>
      <c r="X105" s="171"/>
      <c r="Y105" s="171"/>
      <c r="Z105" s="171"/>
      <c r="AA105" s="172">
        <f t="shared" si="19"/>
        <v>0</v>
      </c>
    </row>
    <row r="106" spans="1:27" ht="15" customHeight="1">
      <c r="A106" s="283"/>
      <c r="B106" s="12" t="s">
        <v>121</v>
      </c>
      <c r="C106" s="31" t="s">
        <v>103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>
        <v>1</v>
      </c>
      <c r="P106" s="5"/>
      <c r="Q106" s="5"/>
      <c r="R106" s="5"/>
      <c r="S106" s="124"/>
      <c r="T106" s="124"/>
      <c r="U106" s="124"/>
      <c r="V106" s="168"/>
      <c r="W106" s="173"/>
      <c r="X106" s="173"/>
      <c r="Y106" s="173"/>
      <c r="Z106" s="173"/>
      <c r="AA106" s="174">
        <f t="shared" si="19"/>
        <v>1</v>
      </c>
    </row>
    <row r="107" spans="1:27" ht="15" customHeight="1">
      <c r="A107" s="283"/>
      <c r="B107" s="12" t="s">
        <v>122</v>
      </c>
      <c r="C107" s="31" t="s">
        <v>103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124"/>
      <c r="T107" s="124"/>
      <c r="U107" s="124"/>
      <c r="V107" s="168"/>
      <c r="W107" s="173"/>
      <c r="X107" s="173"/>
      <c r="Y107" s="173"/>
      <c r="Z107" s="173"/>
      <c r="AA107" s="174">
        <f t="shared" si="19"/>
        <v>0</v>
      </c>
    </row>
    <row r="108" spans="1:27" ht="15" customHeight="1" thickBot="1">
      <c r="A108" s="283"/>
      <c r="B108" s="37" t="s">
        <v>123</v>
      </c>
      <c r="C108" s="38" t="s">
        <v>103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126"/>
      <c r="T108" s="126"/>
      <c r="U108" s="126"/>
      <c r="V108" s="169"/>
      <c r="W108" s="175"/>
      <c r="X108" s="175"/>
      <c r="Y108" s="175"/>
      <c r="Z108" s="175"/>
      <c r="AA108" s="176">
        <f t="shared" si="19"/>
        <v>0</v>
      </c>
    </row>
    <row r="109" spans="1:27" ht="15" customHeight="1">
      <c r="A109" s="280" t="s">
        <v>128</v>
      </c>
      <c r="B109" s="14" t="s">
        <v>120</v>
      </c>
      <c r="C109" s="30" t="s">
        <v>103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>
        <v>0</v>
      </c>
      <c r="P109" s="16"/>
      <c r="Q109" s="16"/>
      <c r="R109" s="16"/>
      <c r="S109" s="128"/>
      <c r="T109" s="128"/>
      <c r="U109" s="128"/>
      <c r="V109" s="184"/>
      <c r="W109" s="183"/>
      <c r="X109" s="183"/>
      <c r="Y109" s="183"/>
      <c r="Z109" s="183"/>
      <c r="AA109" s="185">
        <f t="shared" si="19"/>
        <v>0</v>
      </c>
    </row>
    <row r="110" spans="1:27" ht="15" customHeight="1">
      <c r="A110" s="281"/>
      <c r="B110" s="12" t="s">
        <v>121</v>
      </c>
      <c r="C110" s="31" t="s">
        <v>103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>
        <v>0</v>
      </c>
      <c r="P110" s="5"/>
      <c r="Q110" s="5"/>
      <c r="R110" s="5"/>
      <c r="S110" s="124"/>
      <c r="T110" s="124"/>
      <c r="U110" s="124"/>
      <c r="V110" s="168"/>
      <c r="W110" s="173"/>
      <c r="X110" s="173"/>
      <c r="Y110" s="173"/>
      <c r="Z110" s="173"/>
      <c r="AA110" s="174">
        <f t="shared" si="19"/>
        <v>0</v>
      </c>
    </row>
    <row r="111" spans="1:27" ht="15" customHeight="1">
      <c r="A111" s="281"/>
      <c r="B111" s="12" t="s">
        <v>122</v>
      </c>
      <c r="C111" s="31" t="s">
        <v>103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124"/>
      <c r="T111" s="124"/>
      <c r="U111" s="124"/>
      <c r="V111" s="168"/>
      <c r="W111" s="173"/>
      <c r="X111" s="173"/>
      <c r="Y111" s="173"/>
      <c r="Z111" s="173"/>
      <c r="AA111" s="174">
        <f t="shared" si="19"/>
        <v>0</v>
      </c>
    </row>
    <row r="112" spans="1:27" ht="15" customHeight="1" thickBot="1">
      <c r="A112" s="282"/>
      <c r="B112" s="36" t="s">
        <v>123</v>
      </c>
      <c r="C112" s="32" t="s">
        <v>103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29"/>
      <c r="T112" s="129"/>
      <c r="U112" s="129"/>
      <c r="V112" s="170"/>
      <c r="W112" s="180"/>
      <c r="X112" s="180"/>
      <c r="Y112" s="180"/>
      <c r="Z112" s="180"/>
      <c r="AA112" s="181">
        <f t="shared" si="19"/>
        <v>0</v>
      </c>
    </row>
    <row r="113" spans="1:27" ht="15" customHeight="1">
      <c r="A113" s="283" t="s">
        <v>129</v>
      </c>
      <c r="B113" s="22" t="s">
        <v>120</v>
      </c>
      <c r="C113" s="49" t="s">
        <v>103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>
        <v>0</v>
      </c>
      <c r="P113" s="9"/>
      <c r="Q113" s="9"/>
      <c r="R113" s="9"/>
      <c r="S113" s="122"/>
      <c r="T113" s="122"/>
      <c r="U113" s="122"/>
      <c r="V113" s="167"/>
      <c r="W113" s="171"/>
      <c r="X113" s="171"/>
      <c r="Y113" s="171"/>
      <c r="Z113" s="171"/>
      <c r="AA113" s="172">
        <f t="shared" si="19"/>
        <v>0</v>
      </c>
    </row>
    <row r="114" spans="1:27" ht="15" customHeight="1">
      <c r="A114" s="283"/>
      <c r="B114" s="12" t="s">
        <v>121</v>
      </c>
      <c r="C114" s="31" t="s">
        <v>103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>
        <v>0</v>
      </c>
      <c r="P114" s="5"/>
      <c r="Q114" s="5"/>
      <c r="R114" s="5"/>
      <c r="S114" s="124"/>
      <c r="T114" s="124"/>
      <c r="U114" s="124"/>
      <c r="V114" s="168"/>
      <c r="W114" s="173"/>
      <c r="X114" s="173"/>
      <c r="Y114" s="173"/>
      <c r="Z114" s="173"/>
      <c r="AA114" s="174">
        <f t="shared" si="19"/>
        <v>0</v>
      </c>
    </row>
    <row r="115" spans="1:27" ht="15" customHeight="1">
      <c r="A115" s="283"/>
      <c r="B115" s="12" t="s">
        <v>122</v>
      </c>
      <c r="C115" s="31" t="s">
        <v>103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124"/>
      <c r="T115" s="124"/>
      <c r="U115" s="124"/>
      <c r="V115" s="168"/>
      <c r="W115" s="173"/>
      <c r="X115" s="173"/>
      <c r="Y115" s="173"/>
      <c r="Z115" s="173"/>
      <c r="AA115" s="174">
        <f t="shared" si="19"/>
        <v>0</v>
      </c>
    </row>
    <row r="116" spans="1:27" ht="15" customHeight="1" thickBot="1">
      <c r="A116" s="283"/>
      <c r="B116" s="37" t="s">
        <v>123</v>
      </c>
      <c r="C116" s="38" t="s">
        <v>103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126"/>
      <c r="T116" s="126"/>
      <c r="U116" s="126"/>
      <c r="V116" s="169"/>
      <c r="W116" s="175"/>
      <c r="X116" s="175"/>
      <c r="Y116" s="175"/>
      <c r="Z116" s="175"/>
      <c r="AA116" s="176">
        <f t="shared" si="19"/>
        <v>0</v>
      </c>
    </row>
    <row r="117" spans="1:27" s="21" customFormat="1" ht="15.6" customHeight="1">
      <c r="A117" s="98" t="s">
        <v>130</v>
      </c>
      <c r="B117" s="110" t="s">
        <v>131</v>
      </c>
      <c r="C117" s="99"/>
      <c r="D117" s="100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30"/>
      <c r="T117" s="130"/>
      <c r="U117" s="130"/>
      <c r="V117" s="205"/>
      <c r="W117" s="130"/>
      <c r="X117" s="130"/>
      <c r="Y117" s="130"/>
      <c r="Z117" s="130"/>
      <c r="AA117" s="102"/>
    </row>
    <row r="118" spans="1:27" s="13" customFormat="1" ht="15.6" customHeight="1" thickBot="1">
      <c r="A118" s="82" t="s">
        <v>132</v>
      </c>
      <c r="B118" s="111" t="s">
        <v>133</v>
      </c>
      <c r="C118" s="83"/>
      <c r="D118" s="84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131"/>
      <c r="T118" s="131"/>
      <c r="U118" s="131"/>
      <c r="V118" s="189"/>
      <c r="W118" s="190"/>
      <c r="X118" s="190"/>
      <c r="Y118" s="190"/>
      <c r="Z118" s="190"/>
      <c r="AA118" s="191"/>
    </row>
    <row r="119" spans="1:27" ht="14.45" customHeight="1">
      <c r="A119" s="275" t="s">
        <v>142</v>
      </c>
      <c r="B119" s="14" t="s">
        <v>134</v>
      </c>
      <c r="C119" s="49" t="s">
        <v>103</v>
      </c>
      <c r="D119" s="5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>
        <v>1</v>
      </c>
      <c r="P119" s="16"/>
      <c r="Q119" s="16"/>
      <c r="R119" s="16"/>
      <c r="S119" s="128"/>
      <c r="T119" s="128"/>
      <c r="U119" s="128"/>
      <c r="V119" s="167"/>
      <c r="W119" s="171"/>
      <c r="X119" s="171"/>
      <c r="Y119" s="171"/>
      <c r="Z119" s="171"/>
      <c r="AA119" s="172">
        <f t="shared" ref="AA119:AA182" si="20">SUM(D119:U119)</f>
        <v>1</v>
      </c>
    </row>
    <row r="120" spans="1:27" ht="14.45" customHeight="1">
      <c r="A120" s="276"/>
      <c r="B120" s="12" t="s">
        <v>140</v>
      </c>
      <c r="C120" s="31" t="s">
        <v>103</v>
      </c>
      <c r="D120" s="56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>
        <v>0</v>
      </c>
      <c r="P120" s="5"/>
      <c r="Q120" s="5"/>
      <c r="R120" s="5"/>
      <c r="S120" s="124"/>
      <c r="T120" s="124"/>
      <c r="U120" s="124"/>
      <c r="V120" s="168"/>
      <c r="W120" s="173"/>
      <c r="X120" s="173"/>
      <c r="Y120" s="173"/>
      <c r="Z120" s="173"/>
      <c r="AA120" s="174">
        <f t="shared" si="20"/>
        <v>0</v>
      </c>
    </row>
    <row r="121" spans="1:27" ht="14.45" customHeight="1">
      <c r="A121" s="276"/>
      <c r="B121" s="12" t="s">
        <v>141</v>
      </c>
      <c r="C121" s="31" t="s">
        <v>103</v>
      </c>
      <c r="D121" s="56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>
        <v>0</v>
      </c>
      <c r="P121" s="5"/>
      <c r="Q121" s="5"/>
      <c r="R121" s="5"/>
      <c r="S121" s="124"/>
      <c r="T121" s="124"/>
      <c r="U121" s="124"/>
      <c r="V121" s="168"/>
      <c r="W121" s="173"/>
      <c r="X121" s="173"/>
      <c r="Y121" s="173"/>
      <c r="Z121" s="173"/>
      <c r="AA121" s="174">
        <f t="shared" si="20"/>
        <v>0</v>
      </c>
    </row>
    <row r="122" spans="1:27" ht="14.45" customHeight="1">
      <c r="A122" s="276"/>
      <c r="B122" s="12" t="s">
        <v>135</v>
      </c>
      <c r="C122" s="31" t="s">
        <v>103</v>
      </c>
      <c r="D122" s="56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>
        <v>0</v>
      </c>
      <c r="P122" s="5"/>
      <c r="Q122" s="5"/>
      <c r="R122" s="5"/>
      <c r="S122" s="124"/>
      <c r="T122" s="124"/>
      <c r="U122" s="124"/>
      <c r="V122" s="168"/>
      <c r="W122" s="173"/>
      <c r="X122" s="173"/>
      <c r="Y122" s="173"/>
      <c r="Z122" s="173"/>
      <c r="AA122" s="174">
        <f t="shared" si="20"/>
        <v>0</v>
      </c>
    </row>
    <row r="123" spans="1:27" ht="14.45" customHeight="1">
      <c r="A123" s="276"/>
      <c r="B123" s="12" t="s">
        <v>136</v>
      </c>
      <c r="C123" s="31" t="s">
        <v>103</v>
      </c>
      <c r="D123" s="56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>
        <v>0</v>
      </c>
      <c r="P123" s="5"/>
      <c r="Q123" s="5"/>
      <c r="R123" s="5"/>
      <c r="S123" s="124"/>
      <c r="T123" s="124"/>
      <c r="U123" s="124"/>
      <c r="V123" s="168"/>
      <c r="W123" s="173"/>
      <c r="X123" s="173"/>
      <c r="Y123" s="173"/>
      <c r="Z123" s="173"/>
      <c r="AA123" s="174">
        <f t="shared" si="20"/>
        <v>0</v>
      </c>
    </row>
    <row r="124" spans="1:27" ht="14.45" customHeight="1">
      <c r="A124" s="276"/>
      <c r="B124" s="12" t="s">
        <v>137</v>
      </c>
      <c r="C124" s="31" t="s">
        <v>103</v>
      </c>
      <c r="D124" s="5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>
        <v>5</v>
      </c>
      <c r="P124" s="5"/>
      <c r="Q124" s="5"/>
      <c r="R124" s="5"/>
      <c r="S124" s="124"/>
      <c r="T124" s="124"/>
      <c r="U124" s="124"/>
      <c r="V124" s="168"/>
      <c r="W124" s="173"/>
      <c r="X124" s="173"/>
      <c r="Y124" s="173"/>
      <c r="Z124" s="173"/>
      <c r="AA124" s="174">
        <f t="shared" si="20"/>
        <v>5</v>
      </c>
    </row>
    <row r="125" spans="1:27" ht="14.45" customHeight="1">
      <c r="A125" s="276"/>
      <c r="B125" s="12" t="s">
        <v>138</v>
      </c>
      <c r="C125" s="31" t="s">
        <v>103</v>
      </c>
      <c r="D125" s="56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>
        <v>0</v>
      </c>
      <c r="P125" s="5"/>
      <c r="Q125" s="5"/>
      <c r="R125" s="5"/>
      <c r="S125" s="124"/>
      <c r="T125" s="124"/>
      <c r="U125" s="124"/>
      <c r="V125" s="168"/>
      <c r="W125" s="173"/>
      <c r="X125" s="173"/>
      <c r="Y125" s="173"/>
      <c r="Z125" s="173"/>
      <c r="AA125" s="174">
        <f t="shared" si="20"/>
        <v>0</v>
      </c>
    </row>
    <row r="126" spans="1:27" ht="14.45" customHeight="1" thickBot="1">
      <c r="A126" s="277"/>
      <c r="B126" s="36" t="s">
        <v>139</v>
      </c>
      <c r="C126" s="32" t="s">
        <v>103</v>
      </c>
      <c r="D126" s="57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>
        <v>0</v>
      </c>
      <c r="P126" s="11"/>
      <c r="Q126" s="11"/>
      <c r="R126" s="11"/>
      <c r="S126" s="129"/>
      <c r="T126" s="129"/>
      <c r="U126" s="129"/>
      <c r="V126" s="169"/>
      <c r="W126" s="175"/>
      <c r="X126" s="175"/>
      <c r="Y126" s="175"/>
      <c r="Z126" s="175"/>
      <c r="AA126" s="176">
        <f t="shared" si="20"/>
        <v>0</v>
      </c>
    </row>
    <row r="127" spans="1:27" ht="14.45" customHeight="1">
      <c r="A127" s="278" t="s">
        <v>143</v>
      </c>
      <c r="B127" s="22" t="s">
        <v>134</v>
      </c>
      <c r="C127" s="49" t="s">
        <v>103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>
        <v>1</v>
      </c>
      <c r="P127" s="9"/>
      <c r="Q127" s="9"/>
      <c r="R127" s="9"/>
      <c r="S127" s="122"/>
      <c r="T127" s="122"/>
      <c r="U127" s="122"/>
      <c r="V127" s="167"/>
      <c r="W127" s="171"/>
      <c r="X127" s="171"/>
      <c r="Y127" s="171"/>
      <c r="Z127" s="171"/>
      <c r="AA127" s="172">
        <f t="shared" si="20"/>
        <v>1</v>
      </c>
    </row>
    <row r="128" spans="1:27" ht="14.45" customHeight="1">
      <c r="A128" s="278"/>
      <c r="B128" s="12" t="s">
        <v>140</v>
      </c>
      <c r="C128" s="31" t="s">
        <v>103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>
        <v>0</v>
      </c>
      <c r="P128" s="5"/>
      <c r="Q128" s="5"/>
      <c r="R128" s="5"/>
      <c r="S128" s="124"/>
      <c r="T128" s="124"/>
      <c r="U128" s="124"/>
      <c r="V128" s="168"/>
      <c r="W128" s="173"/>
      <c r="X128" s="173"/>
      <c r="Y128" s="173"/>
      <c r="Z128" s="173"/>
      <c r="AA128" s="174">
        <f t="shared" si="20"/>
        <v>0</v>
      </c>
    </row>
    <row r="129" spans="1:27" ht="14.45" customHeight="1">
      <c r="A129" s="278"/>
      <c r="B129" s="12" t="s">
        <v>141</v>
      </c>
      <c r="C129" s="31" t="s">
        <v>103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>
        <v>0</v>
      </c>
      <c r="P129" s="5"/>
      <c r="Q129" s="5"/>
      <c r="R129" s="5"/>
      <c r="S129" s="124"/>
      <c r="T129" s="124"/>
      <c r="U129" s="124"/>
      <c r="V129" s="168"/>
      <c r="W129" s="173"/>
      <c r="X129" s="173"/>
      <c r="Y129" s="173"/>
      <c r="Z129" s="173"/>
      <c r="AA129" s="174">
        <f t="shared" si="20"/>
        <v>0</v>
      </c>
    </row>
    <row r="130" spans="1:27" ht="14.45" customHeight="1">
      <c r="A130" s="278"/>
      <c r="B130" s="12" t="s">
        <v>135</v>
      </c>
      <c r="C130" s="31" t="s">
        <v>103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>
        <v>0</v>
      </c>
      <c r="P130" s="5"/>
      <c r="Q130" s="5"/>
      <c r="R130" s="5"/>
      <c r="S130" s="124"/>
      <c r="T130" s="124"/>
      <c r="U130" s="124"/>
      <c r="V130" s="168"/>
      <c r="W130" s="173"/>
      <c r="X130" s="173"/>
      <c r="Y130" s="173"/>
      <c r="Z130" s="173"/>
      <c r="AA130" s="174">
        <f t="shared" si="20"/>
        <v>0</v>
      </c>
    </row>
    <row r="131" spans="1:27" ht="14.45" customHeight="1">
      <c r="A131" s="278"/>
      <c r="B131" s="12" t="s">
        <v>136</v>
      </c>
      <c r="C131" s="31" t="s">
        <v>103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>
        <v>0</v>
      </c>
      <c r="P131" s="5"/>
      <c r="Q131" s="5"/>
      <c r="R131" s="5"/>
      <c r="S131" s="124"/>
      <c r="T131" s="124"/>
      <c r="U131" s="124"/>
      <c r="V131" s="168"/>
      <c r="W131" s="173"/>
      <c r="X131" s="173"/>
      <c r="Y131" s="173"/>
      <c r="Z131" s="173"/>
      <c r="AA131" s="174">
        <f t="shared" si="20"/>
        <v>0</v>
      </c>
    </row>
    <row r="132" spans="1:27" ht="14.45" customHeight="1">
      <c r="A132" s="278"/>
      <c r="B132" s="12" t="s">
        <v>137</v>
      </c>
      <c r="C132" s="31" t="s">
        <v>103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>
        <v>6</v>
      </c>
      <c r="P132" s="5"/>
      <c r="Q132" s="5"/>
      <c r="R132" s="5"/>
      <c r="S132" s="124"/>
      <c r="T132" s="124"/>
      <c r="U132" s="124"/>
      <c r="V132" s="168"/>
      <c r="W132" s="173"/>
      <c r="X132" s="173"/>
      <c r="Y132" s="173"/>
      <c r="Z132" s="173"/>
      <c r="AA132" s="174">
        <f t="shared" si="20"/>
        <v>6</v>
      </c>
    </row>
    <row r="133" spans="1:27" ht="14.45" customHeight="1">
      <c r="A133" s="278"/>
      <c r="B133" s="12" t="s">
        <v>138</v>
      </c>
      <c r="C133" s="31" t="s">
        <v>103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>
        <v>0</v>
      </c>
      <c r="P133" s="5"/>
      <c r="Q133" s="5"/>
      <c r="R133" s="5"/>
      <c r="S133" s="124"/>
      <c r="T133" s="124"/>
      <c r="U133" s="124"/>
      <c r="V133" s="168"/>
      <c r="W133" s="173"/>
      <c r="X133" s="173"/>
      <c r="Y133" s="173"/>
      <c r="Z133" s="173"/>
      <c r="AA133" s="174">
        <f t="shared" si="20"/>
        <v>0</v>
      </c>
    </row>
    <row r="134" spans="1:27" ht="14.45" customHeight="1" thickBot="1">
      <c r="A134" s="278"/>
      <c r="B134" s="37" t="s">
        <v>139</v>
      </c>
      <c r="C134" s="38" t="s">
        <v>103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>
        <v>0</v>
      </c>
      <c r="P134" s="7"/>
      <c r="Q134" s="7"/>
      <c r="R134" s="7"/>
      <c r="S134" s="126"/>
      <c r="T134" s="126"/>
      <c r="U134" s="126"/>
      <c r="V134" s="169"/>
      <c r="W134" s="175"/>
      <c r="X134" s="175"/>
      <c r="Y134" s="175"/>
      <c r="Z134" s="175"/>
      <c r="AA134" s="176">
        <f t="shared" si="20"/>
        <v>0</v>
      </c>
    </row>
    <row r="135" spans="1:27" ht="14.45" customHeight="1">
      <c r="A135" s="275" t="s">
        <v>144</v>
      </c>
      <c r="B135" s="14" t="s">
        <v>147</v>
      </c>
      <c r="C135" s="30" t="s">
        <v>103</v>
      </c>
      <c r="D135" s="55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>
        <v>1</v>
      </c>
      <c r="P135" s="16"/>
      <c r="Q135" s="16"/>
      <c r="R135" s="16"/>
      <c r="S135" s="128"/>
      <c r="T135" s="128"/>
      <c r="U135" s="128"/>
      <c r="V135" s="167"/>
      <c r="W135" s="171"/>
      <c r="X135" s="171"/>
      <c r="Y135" s="171"/>
      <c r="Z135" s="171"/>
      <c r="AA135" s="172">
        <f t="shared" si="20"/>
        <v>1</v>
      </c>
    </row>
    <row r="136" spans="1:27" ht="14.45" customHeight="1">
      <c r="A136" s="276"/>
      <c r="B136" s="12" t="s">
        <v>140</v>
      </c>
      <c r="C136" s="31" t="s">
        <v>103</v>
      </c>
      <c r="D136" s="5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>
        <v>0</v>
      </c>
      <c r="P136" s="5"/>
      <c r="Q136" s="5"/>
      <c r="R136" s="5"/>
      <c r="S136" s="124"/>
      <c r="T136" s="124"/>
      <c r="U136" s="124"/>
      <c r="V136" s="168"/>
      <c r="W136" s="173"/>
      <c r="X136" s="173"/>
      <c r="Y136" s="173"/>
      <c r="Z136" s="173"/>
      <c r="AA136" s="174">
        <f t="shared" si="20"/>
        <v>0</v>
      </c>
    </row>
    <row r="137" spans="1:27" ht="14.45" customHeight="1">
      <c r="A137" s="276"/>
      <c r="B137" s="12" t="s">
        <v>141</v>
      </c>
      <c r="C137" s="31" t="s">
        <v>103</v>
      </c>
      <c r="D137" s="5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>
        <v>0</v>
      </c>
      <c r="P137" s="5"/>
      <c r="Q137" s="5"/>
      <c r="R137" s="5"/>
      <c r="S137" s="124"/>
      <c r="T137" s="124"/>
      <c r="U137" s="124"/>
      <c r="V137" s="168"/>
      <c r="W137" s="173"/>
      <c r="X137" s="173"/>
      <c r="Y137" s="173"/>
      <c r="Z137" s="173"/>
      <c r="AA137" s="174">
        <f t="shared" si="20"/>
        <v>0</v>
      </c>
    </row>
    <row r="138" spans="1:27" ht="14.45" customHeight="1">
      <c r="A138" s="276"/>
      <c r="B138" s="12" t="s">
        <v>135</v>
      </c>
      <c r="C138" s="31" t="s">
        <v>103</v>
      </c>
      <c r="D138" s="5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>
        <v>0</v>
      </c>
      <c r="P138" s="5"/>
      <c r="Q138" s="5"/>
      <c r="R138" s="5"/>
      <c r="S138" s="124"/>
      <c r="T138" s="124"/>
      <c r="U138" s="124"/>
      <c r="V138" s="168"/>
      <c r="W138" s="173"/>
      <c r="X138" s="173"/>
      <c r="Y138" s="173"/>
      <c r="Z138" s="173"/>
      <c r="AA138" s="174">
        <f t="shared" si="20"/>
        <v>0</v>
      </c>
    </row>
    <row r="139" spans="1:27" ht="14.45" customHeight="1">
      <c r="A139" s="276"/>
      <c r="B139" s="12" t="s">
        <v>136</v>
      </c>
      <c r="C139" s="31" t="s">
        <v>103</v>
      </c>
      <c r="D139" s="56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>
        <v>0</v>
      </c>
      <c r="P139" s="5"/>
      <c r="Q139" s="5"/>
      <c r="R139" s="5"/>
      <c r="S139" s="124"/>
      <c r="T139" s="124"/>
      <c r="U139" s="124"/>
      <c r="V139" s="168"/>
      <c r="W139" s="173"/>
      <c r="X139" s="173"/>
      <c r="Y139" s="173"/>
      <c r="Z139" s="173"/>
      <c r="AA139" s="174">
        <f t="shared" si="20"/>
        <v>0</v>
      </c>
    </row>
    <row r="140" spans="1:27" ht="14.45" customHeight="1">
      <c r="A140" s="276"/>
      <c r="B140" s="12" t="s">
        <v>137</v>
      </c>
      <c r="C140" s="31" t="s">
        <v>103</v>
      </c>
      <c r="D140" s="5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>
        <v>7</v>
      </c>
      <c r="P140" s="5"/>
      <c r="Q140" s="5"/>
      <c r="R140" s="5"/>
      <c r="S140" s="124"/>
      <c r="T140" s="124"/>
      <c r="U140" s="124"/>
      <c r="V140" s="168"/>
      <c r="W140" s="173"/>
      <c r="X140" s="173"/>
      <c r="Y140" s="173"/>
      <c r="Z140" s="173"/>
      <c r="AA140" s="174">
        <f t="shared" si="20"/>
        <v>7</v>
      </c>
    </row>
    <row r="141" spans="1:27" ht="14.45" customHeight="1">
      <c r="A141" s="276"/>
      <c r="B141" s="12" t="s">
        <v>138</v>
      </c>
      <c r="C141" s="31" t="s">
        <v>103</v>
      </c>
      <c r="D141" s="5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>
        <v>0</v>
      </c>
      <c r="P141" s="5"/>
      <c r="Q141" s="5"/>
      <c r="R141" s="5"/>
      <c r="S141" s="124"/>
      <c r="T141" s="124"/>
      <c r="U141" s="124"/>
      <c r="V141" s="168"/>
      <c r="W141" s="173"/>
      <c r="X141" s="173"/>
      <c r="Y141" s="173"/>
      <c r="Z141" s="173"/>
      <c r="AA141" s="174">
        <f t="shared" si="20"/>
        <v>0</v>
      </c>
    </row>
    <row r="142" spans="1:27" ht="14.45" customHeight="1" thickBot="1">
      <c r="A142" s="277"/>
      <c r="B142" s="36" t="s">
        <v>139</v>
      </c>
      <c r="C142" s="32" t="s">
        <v>103</v>
      </c>
      <c r="D142" s="57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>
        <v>0</v>
      </c>
      <c r="P142" s="11"/>
      <c r="Q142" s="11"/>
      <c r="R142" s="11"/>
      <c r="S142" s="129"/>
      <c r="T142" s="129"/>
      <c r="U142" s="129"/>
      <c r="V142" s="169"/>
      <c r="W142" s="175"/>
      <c r="X142" s="175"/>
      <c r="Y142" s="175"/>
      <c r="Z142" s="175"/>
      <c r="AA142" s="176">
        <f t="shared" si="20"/>
        <v>0</v>
      </c>
    </row>
    <row r="143" spans="1:27" ht="14.45" customHeight="1">
      <c r="A143" s="278" t="s">
        <v>145</v>
      </c>
      <c r="B143" s="22" t="s">
        <v>147</v>
      </c>
      <c r="C143" s="19" t="s">
        <v>103</v>
      </c>
      <c r="D143" s="8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>
        <v>1</v>
      </c>
      <c r="P143" s="9"/>
      <c r="Q143" s="9"/>
      <c r="R143" s="9"/>
      <c r="S143" s="122"/>
      <c r="T143" s="122"/>
      <c r="U143" s="122"/>
      <c r="V143" s="167"/>
      <c r="W143" s="171"/>
      <c r="X143" s="171"/>
      <c r="Y143" s="171"/>
      <c r="Z143" s="171"/>
      <c r="AA143" s="172">
        <f t="shared" si="20"/>
        <v>1</v>
      </c>
    </row>
    <row r="144" spans="1:27" ht="14.45" customHeight="1">
      <c r="A144" s="278"/>
      <c r="B144" s="12" t="s">
        <v>140</v>
      </c>
      <c r="C144" s="20" t="s">
        <v>103</v>
      </c>
      <c r="D144" s="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>
        <v>0</v>
      </c>
      <c r="P144" s="5"/>
      <c r="Q144" s="5"/>
      <c r="R144" s="5"/>
      <c r="S144" s="124"/>
      <c r="T144" s="124"/>
      <c r="U144" s="124"/>
      <c r="V144" s="168"/>
      <c r="W144" s="173"/>
      <c r="X144" s="173"/>
      <c r="Y144" s="173"/>
      <c r="Z144" s="173"/>
      <c r="AA144" s="174">
        <f t="shared" si="20"/>
        <v>0</v>
      </c>
    </row>
    <row r="145" spans="1:27" ht="14.45" customHeight="1">
      <c r="A145" s="278"/>
      <c r="B145" s="12" t="s">
        <v>141</v>
      </c>
      <c r="C145" s="20" t="s">
        <v>103</v>
      </c>
      <c r="D145" s="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>
        <v>0</v>
      </c>
      <c r="P145" s="5"/>
      <c r="Q145" s="5"/>
      <c r="R145" s="5"/>
      <c r="S145" s="124"/>
      <c r="T145" s="124"/>
      <c r="U145" s="124"/>
      <c r="V145" s="168"/>
      <c r="W145" s="173"/>
      <c r="X145" s="173"/>
      <c r="Y145" s="173"/>
      <c r="Z145" s="173"/>
      <c r="AA145" s="174">
        <f t="shared" si="20"/>
        <v>0</v>
      </c>
    </row>
    <row r="146" spans="1:27" ht="14.45" customHeight="1">
      <c r="A146" s="278"/>
      <c r="B146" s="12" t="s">
        <v>135</v>
      </c>
      <c r="C146" s="20" t="s">
        <v>103</v>
      </c>
      <c r="D146" s="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>
        <v>0</v>
      </c>
      <c r="P146" s="5"/>
      <c r="Q146" s="5"/>
      <c r="R146" s="5"/>
      <c r="S146" s="124"/>
      <c r="T146" s="124"/>
      <c r="U146" s="124"/>
      <c r="V146" s="168"/>
      <c r="W146" s="173"/>
      <c r="X146" s="173"/>
      <c r="Y146" s="173"/>
      <c r="Z146" s="173"/>
      <c r="AA146" s="174">
        <f t="shared" si="20"/>
        <v>0</v>
      </c>
    </row>
    <row r="147" spans="1:27" ht="14.45" customHeight="1">
      <c r="A147" s="278"/>
      <c r="B147" s="12" t="s">
        <v>136</v>
      </c>
      <c r="C147" s="20" t="s">
        <v>103</v>
      </c>
      <c r="D147" s="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>
        <v>0</v>
      </c>
      <c r="P147" s="5"/>
      <c r="Q147" s="5"/>
      <c r="R147" s="5"/>
      <c r="S147" s="124"/>
      <c r="T147" s="124"/>
      <c r="U147" s="124"/>
      <c r="V147" s="168"/>
      <c r="W147" s="173"/>
      <c r="X147" s="173"/>
      <c r="Y147" s="173"/>
      <c r="Z147" s="173"/>
      <c r="AA147" s="174">
        <f t="shared" si="20"/>
        <v>0</v>
      </c>
    </row>
    <row r="148" spans="1:27" ht="14.45" customHeight="1">
      <c r="A148" s="278"/>
      <c r="B148" s="12" t="s">
        <v>137</v>
      </c>
      <c r="C148" s="20" t="s">
        <v>103</v>
      </c>
      <c r="D148" s="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>
        <v>9</v>
      </c>
      <c r="P148" s="5"/>
      <c r="Q148" s="5"/>
      <c r="R148" s="5"/>
      <c r="S148" s="124"/>
      <c r="T148" s="124"/>
      <c r="U148" s="124"/>
      <c r="V148" s="168"/>
      <c r="W148" s="173"/>
      <c r="X148" s="173"/>
      <c r="Y148" s="173"/>
      <c r="Z148" s="173"/>
      <c r="AA148" s="174">
        <f t="shared" si="20"/>
        <v>9</v>
      </c>
    </row>
    <row r="149" spans="1:27" ht="14.45" customHeight="1">
      <c r="A149" s="278"/>
      <c r="B149" s="12" t="s">
        <v>138</v>
      </c>
      <c r="C149" s="20" t="s">
        <v>103</v>
      </c>
      <c r="D149" s="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>
        <v>1</v>
      </c>
      <c r="P149" s="5"/>
      <c r="Q149" s="5"/>
      <c r="R149" s="5"/>
      <c r="S149" s="124"/>
      <c r="T149" s="124"/>
      <c r="U149" s="124"/>
      <c r="V149" s="168"/>
      <c r="W149" s="173"/>
      <c r="X149" s="173"/>
      <c r="Y149" s="173"/>
      <c r="Z149" s="173"/>
      <c r="AA149" s="174">
        <f t="shared" si="20"/>
        <v>1</v>
      </c>
    </row>
    <row r="150" spans="1:27" ht="14.45" customHeight="1" thickBot="1">
      <c r="A150" s="278"/>
      <c r="B150" s="37" t="s">
        <v>139</v>
      </c>
      <c r="C150" s="24" t="s">
        <v>103</v>
      </c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>
        <v>0</v>
      </c>
      <c r="P150" s="7"/>
      <c r="Q150" s="7"/>
      <c r="R150" s="7"/>
      <c r="S150" s="126"/>
      <c r="T150" s="126"/>
      <c r="U150" s="126"/>
      <c r="V150" s="169"/>
      <c r="W150" s="175"/>
      <c r="X150" s="175"/>
      <c r="Y150" s="175"/>
      <c r="Z150" s="175"/>
      <c r="AA150" s="176">
        <f t="shared" si="20"/>
        <v>0</v>
      </c>
    </row>
    <row r="151" spans="1:27" ht="14.45" customHeight="1">
      <c r="A151" s="273" t="s">
        <v>146</v>
      </c>
      <c r="B151" s="112" t="s">
        <v>134</v>
      </c>
      <c r="C151" s="25" t="s">
        <v>103</v>
      </c>
      <c r="D151" s="33">
        <f>SUM(D119,D127,D135,D143)</f>
        <v>0</v>
      </c>
      <c r="E151" s="27">
        <f t="shared" ref="E151:U158" si="21">SUM(E119,E127,E135,E143)</f>
        <v>0</v>
      </c>
      <c r="F151" s="27">
        <f t="shared" si="21"/>
        <v>0</v>
      </c>
      <c r="G151" s="27">
        <f t="shared" si="21"/>
        <v>0</v>
      </c>
      <c r="H151" s="27">
        <f t="shared" si="21"/>
        <v>0</v>
      </c>
      <c r="I151" s="27">
        <f t="shared" si="21"/>
        <v>0</v>
      </c>
      <c r="J151" s="27">
        <f t="shared" si="21"/>
        <v>0</v>
      </c>
      <c r="K151" s="27">
        <f t="shared" si="21"/>
        <v>0</v>
      </c>
      <c r="L151" s="27">
        <f t="shared" si="21"/>
        <v>0</v>
      </c>
      <c r="M151" s="27">
        <f t="shared" si="21"/>
        <v>0</v>
      </c>
      <c r="N151" s="27">
        <f t="shared" si="21"/>
        <v>0</v>
      </c>
      <c r="O151" s="27">
        <f t="shared" si="21"/>
        <v>4</v>
      </c>
      <c r="P151" s="27">
        <f t="shared" si="21"/>
        <v>0</v>
      </c>
      <c r="Q151" s="27">
        <f t="shared" si="21"/>
        <v>0</v>
      </c>
      <c r="R151" s="27">
        <f t="shared" si="21"/>
        <v>0</v>
      </c>
      <c r="S151" s="132"/>
      <c r="T151" s="132"/>
      <c r="U151" s="132">
        <f t="shared" si="21"/>
        <v>0</v>
      </c>
      <c r="V151" s="167"/>
      <c r="W151" s="171"/>
      <c r="X151" s="171"/>
      <c r="Y151" s="171"/>
      <c r="Z151" s="171"/>
      <c r="AA151" s="172">
        <f t="shared" si="20"/>
        <v>4</v>
      </c>
    </row>
    <row r="152" spans="1:27" ht="14.45" customHeight="1">
      <c r="A152" s="274"/>
      <c r="B152" s="113" t="s">
        <v>140</v>
      </c>
      <c r="C152" s="20" t="s">
        <v>103</v>
      </c>
      <c r="D152" s="34">
        <f t="shared" ref="D152:U158" si="22">SUM(D120,D128,D136,D144)</f>
        <v>0</v>
      </c>
      <c r="E152" s="28">
        <f t="shared" si="22"/>
        <v>0</v>
      </c>
      <c r="F152" s="28">
        <f t="shared" si="22"/>
        <v>0</v>
      </c>
      <c r="G152" s="28">
        <f t="shared" si="22"/>
        <v>0</v>
      </c>
      <c r="H152" s="28">
        <f t="shared" si="22"/>
        <v>0</v>
      </c>
      <c r="I152" s="28">
        <f t="shared" si="22"/>
        <v>0</v>
      </c>
      <c r="J152" s="28">
        <f t="shared" si="22"/>
        <v>0</v>
      </c>
      <c r="K152" s="28">
        <f t="shared" si="22"/>
        <v>0</v>
      </c>
      <c r="L152" s="28">
        <f t="shared" si="22"/>
        <v>0</v>
      </c>
      <c r="M152" s="28">
        <f t="shared" si="22"/>
        <v>0</v>
      </c>
      <c r="N152" s="28">
        <f t="shared" si="22"/>
        <v>0</v>
      </c>
      <c r="O152" s="28">
        <f t="shared" si="22"/>
        <v>0</v>
      </c>
      <c r="P152" s="28">
        <f t="shared" si="22"/>
        <v>0</v>
      </c>
      <c r="Q152" s="28">
        <f t="shared" si="22"/>
        <v>0</v>
      </c>
      <c r="R152" s="28">
        <f t="shared" si="22"/>
        <v>0</v>
      </c>
      <c r="S152" s="133"/>
      <c r="T152" s="133"/>
      <c r="U152" s="133">
        <f t="shared" si="22"/>
        <v>0</v>
      </c>
      <c r="V152" s="168"/>
      <c r="W152" s="173"/>
      <c r="X152" s="173"/>
      <c r="Y152" s="173"/>
      <c r="Z152" s="173"/>
      <c r="AA152" s="174">
        <f t="shared" si="20"/>
        <v>0</v>
      </c>
    </row>
    <row r="153" spans="1:27" ht="14.45" customHeight="1">
      <c r="A153" s="274"/>
      <c r="B153" s="113" t="s">
        <v>141</v>
      </c>
      <c r="C153" s="20" t="s">
        <v>103</v>
      </c>
      <c r="D153" s="34">
        <f t="shared" si="22"/>
        <v>0</v>
      </c>
      <c r="E153" s="28">
        <f t="shared" si="21"/>
        <v>0</v>
      </c>
      <c r="F153" s="28">
        <f t="shared" si="21"/>
        <v>0</v>
      </c>
      <c r="G153" s="28">
        <f t="shared" si="21"/>
        <v>0</v>
      </c>
      <c r="H153" s="28">
        <f t="shared" si="21"/>
        <v>0</v>
      </c>
      <c r="I153" s="28">
        <f t="shared" si="21"/>
        <v>0</v>
      </c>
      <c r="J153" s="28">
        <f t="shared" si="21"/>
        <v>0</v>
      </c>
      <c r="K153" s="28">
        <f t="shared" si="21"/>
        <v>0</v>
      </c>
      <c r="L153" s="28">
        <f t="shared" si="21"/>
        <v>0</v>
      </c>
      <c r="M153" s="28">
        <f t="shared" si="21"/>
        <v>0</v>
      </c>
      <c r="N153" s="28">
        <f t="shared" si="21"/>
        <v>0</v>
      </c>
      <c r="O153" s="28">
        <f t="shared" si="21"/>
        <v>0</v>
      </c>
      <c r="P153" s="28">
        <f t="shared" si="21"/>
        <v>0</v>
      </c>
      <c r="Q153" s="28">
        <f t="shared" si="21"/>
        <v>0</v>
      </c>
      <c r="R153" s="28">
        <f t="shared" si="21"/>
        <v>0</v>
      </c>
      <c r="S153" s="133"/>
      <c r="T153" s="133"/>
      <c r="U153" s="133">
        <f t="shared" si="21"/>
        <v>0</v>
      </c>
      <c r="V153" s="168"/>
      <c r="W153" s="173"/>
      <c r="X153" s="173"/>
      <c r="Y153" s="173"/>
      <c r="Z153" s="173"/>
      <c r="AA153" s="174">
        <f t="shared" si="20"/>
        <v>0</v>
      </c>
    </row>
    <row r="154" spans="1:27" ht="14.45" customHeight="1">
      <c r="A154" s="274"/>
      <c r="B154" s="113" t="s">
        <v>135</v>
      </c>
      <c r="C154" s="20" t="s">
        <v>103</v>
      </c>
      <c r="D154" s="34">
        <f t="shared" si="22"/>
        <v>0</v>
      </c>
      <c r="E154" s="28">
        <f t="shared" si="21"/>
        <v>0</v>
      </c>
      <c r="F154" s="28">
        <f t="shared" si="21"/>
        <v>0</v>
      </c>
      <c r="G154" s="28">
        <f t="shared" si="21"/>
        <v>0</v>
      </c>
      <c r="H154" s="28">
        <f t="shared" si="21"/>
        <v>0</v>
      </c>
      <c r="I154" s="28">
        <f t="shared" si="21"/>
        <v>0</v>
      </c>
      <c r="J154" s="28">
        <f t="shared" si="21"/>
        <v>0</v>
      </c>
      <c r="K154" s="28">
        <f t="shared" si="21"/>
        <v>0</v>
      </c>
      <c r="L154" s="28">
        <f t="shared" si="21"/>
        <v>0</v>
      </c>
      <c r="M154" s="28">
        <f t="shared" si="21"/>
        <v>0</v>
      </c>
      <c r="N154" s="28">
        <f t="shared" si="21"/>
        <v>0</v>
      </c>
      <c r="O154" s="28">
        <f t="shared" si="21"/>
        <v>0</v>
      </c>
      <c r="P154" s="28">
        <f t="shared" si="21"/>
        <v>0</v>
      </c>
      <c r="Q154" s="28">
        <f t="shared" si="21"/>
        <v>0</v>
      </c>
      <c r="R154" s="28">
        <f t="shared" si="21"/>
        <v>0</v>
      </c>
      <c r="S154" s="133"/>
      <c r="T154" s="133"/>
      <c r="U154" s="133">
        <f t="shared" si="21"/>
        <v>0</v>
      </c>
      <c r="V154" s="168"/>
      <c r="W154" s="173"/>
      <c r="X154" s="173"/>
      <c r="Y154" s="173"/>
      <c r="Z154" s="173"/>
      <c r="AA154" s="174">
        <f t="shared" si="20"/>
        <v>0</v>
      </c>
    </row>
    <row r="155" spans="1:27" ht="14.45" customHeight="1">
      <c r="A155" s="274"/>
      <c r="B155" s="113" t="s">
        <v>136</v>
      </c>
      <c r="C155" s="20" t="s">
        <v>103</v>
      </c>
      <c r="D155" s="34">
        <f t="shared" si="22"/>
        <v>0</v>
      </c>
      <c r="E155" s="28">
        <f t="shared" si="21"/>
        <v>0</v>
      </c>
      <c r="F155" s="28">
        <f t="shared" si="21"/>
        <v>0</v>
      </c>
      <c r="G155" s="28">
        <f t="shared" si="21"/>
        <v>0</v>
      </c>
      <c r="H155" s="28">
        <f t="shared" si="21"/>
        <v>0</v>
      </c>
      <c r="I155" s="28">
        <f t="shared" si="21"/>
        <v>0</v>
      </c>
      <c r="J155" s="28">
        <f t="shared" si="21"/>
        <v>0</v>
      </c>
      <c r="K155" s="28">
        <f t="shared" si="21"/>
        <v>0</v>
      </c>
      <c r="L155" s="28">
        <f t="shared" si="21"/>
        <v>0</v>
      </c>
      <c r="M155" s="28">
        <f t="shared" si="21"/>
        <v>0</v>
      </c>
      <c r="N155" s="28">
        <f t="shared" si="21"/>
        <v>0</v>
      </c>
      <c r="O155" s="28">
        <f t="shared" si="21"/>
        <v>0</v>
      </c>
      <c r="P155" s="28">
        <f t="shared" si="21"/>
        <v>0</v>
      </c>
      <c r="Q155" s="28">
        <f t="shared" si="21"/>
        <v>0</v>
      </c>
      <c r="R155" s="28">
        <f t="shared" si="21"/>
        <v>0</v>
      </c>
      <c r="S155" s="133"/>
      <c r="T155" s="133"/>
      <c r="U155" s="133">
        <f t="shared" si="21"/>
        <v>0</v>
      </c>
      <c r="V155" s="168"/>
      <c r="W155" s="173"/>
      <c r="X155" s="173"/>
      <c r="Y155" s="173"/>
      <c r="Z155" s="173"/>
      <c r="AA155" s="174">
        <f t="shared" si="20"/>
        <v>0</v>
      </c>
    </row>
    <row r="156" spans="1:27" ht="14.45" customHeight="1">
      <c r="A156" s="274"/>
      <c r="B156" s="113" t="s">
        <v>137</v>
      </c>
      <c r="C156" s="20" t="s">
        <v>103</v>
      </c>
      <c r="D156" s="34">
        <f t="shared" si="22"/>
        <v>0</v>
      </c>
      <c r="E156" s="28">
        <f t="shared" si="21"/>
        <v>0</v>
      </c>
      <c r="F156" s="28">
        <f t="shared" si="21"/>
        <v>0</v>
      </c>
      <c r="G156" s="28">
        <f t="shared" si="21"/>
        <v>0</v>
      </c>
      <c r="H156" s="28">
        <f t="shared" si="21"/>
        <v>0</v>
      </c>
      <c r="I156" s="28">
        <f t="shared" si="21"/>
        <v>0</v>
      </c>
      <c r="J156" s="28">
        <f t="shared" si="21"/>
        <v>0</v>
      </c>
      <c r="K156" s="28">
        <f t="shared" si="21"/>
        <v>0</v>
      </c>
      <c r="L156" s="28">
        <f t="shared" si="21"/>
        <v>0</v>
      </c>
      <c r="M156" s="28">
        <f t="shared" si="21"/>
        <v>0</v>
      </c>
      <c r="N156" s="28">
        <f t="shared" si="21"/>
        <v>0</v>
      </c>
      <c r="O156" s="28">
        <f t="shared" si="21"/>
        <v>27</v>
      </c>
      <c r="P156" s="28">
        <f t="shared" si="21"/>
        <v>0</v>
      </c>
      <c r="Q156" s="28">
        <f t="shared" si="21"/>
        <v>0</v>
      </c>
      <c r="R156" s="28">
        <f t="shared" si="21"/>
        <v>0</v>
      </c>
      <c r="S156" s="133"/>
      <c r="T156" s="133"/>
      <c r="U156" s="133">
        <f t="shared" si="21"/>
        <v>0</v>
      </c>
      <c r="V156" s="168"/>
      <c r="W156" s="173"/>
      <c r="X156" s="173"/>
      <c r="Y156" s="173"/>
      <c r="Z156" s="173"/>
      <c r="AA156" s="174">
        <f t="shared" si="20"/>
        <v>27</v>
      </c>
    </row>
    <row r="157" spans="1:27" ht="14.45" customHeight="1">
      <c r="A157" s="274"/>
      <c r="B157" s="113" t="s">
        <v>138</v>
      </c>
      <c r="C157" s="20" t="s">
        <v>103</v>
      </c>
      <c r="D157" s="34">
        <f t="shared" si="22"/>
        <v>0</v>
      </c>
      <c r="E157" s="28">
        <f t="shared" si="21"/>
        <v>0</v>
      </c>
      <c r="F157" s="28">
        <f t="shared" si="21"/>
        <v>0</v>
      </c>
      <c r="G157" s="28">
        <f t="shared" si="21"/>
        <v>0</v>
      </c>
      <c r="H157" s="28">
        <f t="shared" si="21"/>
        <v>0</v>
      </c>
      <c r="I157" s="28">
        <f t="shared" si="21"/>
        <v>0</v>
      </c>
      <c r="J157" s="28">
        <f t="shared" si="21"/>
        <v>0</v>
      </c>
      <c r="K157" s="28">
        <f t="shared" si="21"/>
        <v>0</v>
      </c>
      <c r="L157" s="28">
        <f t="shared" si="21"/>
        <v>0</v>
      </c>
      <c r="M157" s="28">
        <f t="shared" si="21"/>
        <v>0</v>
      </c>
      <c r="N157" s="28">
        <f t="shared" si="21"/>
        <v>0</v>
      </c>
      <c r="O157" s="28">
        <f t="shared" si="21"/>
        <v>1</v>
      </c>
      <c r="P157" s="28">
        <f t="shared" si="21"/>
        <v>0</v>
      </c>
      <c r="Q157" s="28">
        <f t="shared" si="21"/>
        <v>0</v>
      </c>
      <c r="R157" s="28">
        <f t="shared" si="21"/>
        <v>0</v>
      </c>
      <c r="S157" s="133"/>
      <c r="T157" s="133"/>
      <c r="U157" s="133">
        <f t="shared" si="21"/>
        <v>0</v>
      </c>
      <c r="V157" s="168"/>
      <c r="W157" s="173"/>
      <c r="X157" s="173"/>
      <c r="Y157" s="173"/>
      <c r="Z157" s="173"/>
      <c r="AA157" s="174">
        <f t="shared" si="20"/>
        <v>1</v>
      </c>
    </row>
    <row r="158" spans="1:27" ht="14.45" customHeight="1" thickBot="1">
      <c r="A158" s="279"/>
      <c r="B158" s="114" t="s">
        <v>139</v>
      </c>
      <c r="C158" s="26" t="s">
        <v>103</v>
      </c>
      <c r="D158" s="35">
        <f t="shared" si="22"/>
        <v>0</v>
      </c>
      <c r="E158" s="29">
        <f t="shared" si="21"/>
        <v>0</v>
      </c>
      <c r="F158" s="29">
        <f t="shared" si="21"/>
        <v>0</v>
      </c>
      <c r="G158" s="29">
        <f t="shared" si="21"/>
        <v>0</v>
      </c>
      <c r="H158" s="29">
        <f t="shared" si="21"/>
        <v>0</v>
      </c>
      <c r="I158" s="29">
        <f t="shared" si="21"/>
        <v>0</v>
      </c>
      <c r="J158" s="29">
        <f t="shared" si="21"/>
        <v>0</v>
      </c>
      <c r="K158" s="29">
        <f t="shared" si="21"/>
        <v>0</v>
      </c>
      <c r="L158" s="29">
        <f t="shared" si="21"/>
        <v>0</v>
      </c>
      <c r="M158" s="29">
        <f t="shared" si="21"/>
        <v>0</v>
      </c>
      <c r="N158" s="29">
        <f t="shared" si="21"/>
        <v>0</v>
      </c>
      <c r="O158" s="29">
        <f t="shared" si="21"/>
        <v>0</v>
      </c>
      <c r="P158" s="29">
        <f t="shared" si="21"/>
        <v>0</v>
      </c>
      <c r="Q158" s="29">
        <f t="shared" si="21"/>
        <v>0</v>
      </c>
      <c r="R158" s="29">
        <f t="shared" si="21"/>
        <v>0</v>
      </c>
      <c r="S158" s="134"/>
      <c r="T158" s="134"/>
      <c r="U158" s="134">
        <f t="shared" si="21"/>
        <v>0</v>
      </c>
      <c r="V158" s="169"/>
      <c r="W158" s="175"/>
      <c r="X158" s="175"/>
      <c r="Y158" s="175"/>
      <c r="Z158" s="175"/>
      <c r="AA158" s="176">
        <f t="shared" si="20"/>
        <v>0</v>
      </c>
    </row>
    <row r="159" spans="1:27" ht="14.45" customHeight="1">
      <c r="A159" s="275" t="s">
        <v>148</v>
      </c>
      <c r="B159" s="14" t="s">
        <v>134</v>
      </c>
      <c r="C159" s="25" t="s">
        <v>103</v>
      </c>
      <c r="D159" s="15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>
        <v>1</v>
      </c>
      <c r="P159" s="16"/>
      <c r="Q159" s="16"/>
      <c r="R159" s="16"/>
      <c r="S159" s="128"/>
      <c r="T159" s="128"/>
      <c r="U159" s="128"/>
      <c r="V159" s="167"/>
      <c r="W159" s="171"/>
      <c r="X159" s="171"/>
      <c r="Y159" s="171"/>
      <c r="Z159" s="171"/>
      <c r="AA159" s="172">
        <f t="shared" si="20"/>
        <v>1</v>
      </c>
    </row>
    <row r="160" spans="1:27" ht="14.45" customHeight="1">
      <c r="A160" s="276"/>
      <c r="B160" s="12" t="s">
        <v>140</v>
      </c>
      <c r="C160" s="20" t="s">
        <v>103</v>
      </c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>
        <v>0</v>
      </c>
      <c r="P160" s="5"/>
      <c r="Q160" s="5"/>
      <c r="R160" s="5"/>
      <c r="S160" s="124"/>
      <c r="T160" s="124"/>
      <c r="U160" s="124"/>
      <c r="V160" s="168"/>
      <c r="W160" s="173"/>
      <c r="X160" s="173"/>
      <c r="Y160" s="173"/>
      <c r="Z160" s="173"/>
      <c r="AA160" s="174">
        <f t="shared" si="20"/>
        <v>0</v>
      </c>
    </row>
    <row r="161" spans="1:27" ht="14.45" customHeight="1">
      <c r="A161" s="276"/>
      <c r="B161" s="12" t="s">
        <v>141</v>
      </c>
      <c r="C161" s="20" t="s">
        <v>103</v>
      </c>
      <c r="D161" s="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>
        <v>0</v>
      </c>
      <c r="P161" s="5"/>
      <c r="Q161" s="5"/>
      <c r="R161" s="5"/>
      <c r="S161" s="124"/>
      <c r="T161" s="124"/>
      <c r="U161" s="124"/>
      <c r="V161" s="168"/>
      <c r="W161" s="173"/>
      <c r="X161" s="173"/>
      <c r="Y161" s="173"/>
      <c r="Z161" s="173"/>
      <c r="AA161" s="174">
        <f t="shared" si="20"/>
        <v>0</v>
      </c>
    </row>
    <row r="162" spans="1:27" ht="14.45" customHeight="1">
      <c r="A162" s="276"/>
      <c r="B162" s="12" t="s">
        <v>135</v>
      </c>
      <c r="C162" s="20" t="s">
        <v>103</v>
      </c>
      <c r="D162" s="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>
        <v>0</v>
      </c>
      <c r="P162" s="5"/>
      <c r="Q162" s="5"/>
      <c r="R162" s="5"/>
      <c r="S162" s="124"/>
      <c r="T162" s="124"/>
      <c r="U162" s="124"/>
      <c r="V162" s="168"/>
      <c r="W162" s="173"/>
      <c r="X162" s="173"/>
      <c r="Y162" s="173"/>
      <c r="Z162" s="173"/>
      <c r="AA162" s="174">
        <f t="shared" si="20"/>
        <v>0</v>
      </c>
    </row>
    <row r="163" spans="1:27" ht="14.45" customHeight="1">
      <c r="A163" s="276"/>
      <c r="B163" s="12" t="s">
        <v>136</v>
      </c>
      <c r="C163" s="20" t="s">
        <v>103</v>
      </c>
      <c r="D163" s="4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>
        <v>0</v>
      </c>
      <c r="P163" s="5"/>
      <c r="Q163" s="5"/>
      <c r="R163" s="5"/>
      <c r="S163" s="124"/>
      <c r="T163" s="124"/>
      <c r="U163" s="124"/>
      <c r="V163" s="168"/>
      <c r="W163" s="173"/>
      <c r="X163" s="173"/>
      <c r="Y163" s="173"/>
      <c r="Z163" s="173"/>
      <c r="AA163" s="174">
        <f t="shared" si="20"/>
        <v>0</v>
      </c>
    </row>
    <row r="164" spans="1:27" ht="14.45" customHeight="1">
      <c r="A164" s="276"/>
      <c r="B164" s="12" t="s">
        <v>137</v>
      </c>
      <c r="C164" s="20" t="s">
        <v>103</v>
      </c>
      <c r="D164" s="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>
        <v>8</v>
      </c>
      <c r="P164" s="5"/>
      <c r="Q164" s="5"/>
      <c r="R164" s="5"/>
      <c r="S164" s="124"/>
      <c r="T164" s="124"/>
      <c r="U164" s="124"/>
      <c r="V164" s="168"/>
      <c r="W164" s="173"/>
      <c r="X164" s="173"/>
      <c r="Y164" s="173"/>
      <c r="Z164" s="173"/>
      <c r="AA164" s="174">
        <f t="shared" si="20"/>
        <v>8</v>
      </c>
    </row>
    <row r="165" spans="1:27" ht="14.45" customHeight="1">
      <c r="A165" s="276"/>
      <c r="B165" s="12" t="s">
        <v>138</v>
      </c>
      <c r="C165" s="20" t="s">
        <v>103</v>
      </c>
      <c r="D165" s="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>
        <v>4</v>
      </c>
      <c r="P165" s="5"/>
      <c r="Q165" s="5"/>
      <c r="R165" s="5"/>
      <c r="S165" s="124"/>
      <c r="T165" s="124"/>
      <c r="U165" s="124"/>
      <c r="V165" s="168"/>
      <c r="W165" s="173"/>
      <c r="X165" s="173"/>
      <c r="Y165" s="173"/>
      <c r="Z165" s="173"/>
      <c r="AA165" s="174">
        <f t="shared" si="20"/>
        <v>4</v>
      </c>
    </row>
    <row r="166" spans="1:27" ht="14.45" customHeight="1" thickBot="1">
      <c r="A166" s="277"/>
      <c r="B166" s="36" t="s">
        <v>139</v>
      </c>
      <c r="C166" s="26" t="s">
        <v>103</v>
      </c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>
        <v>0</v>
      </c>
      <c r="P166" s="11"/>
      <c r="Q166" s="11"/>
      <c r="R166" s="11"/>
      <c r="S166" s="129"/>
      <c r="T166" s="129"/>
      <c r="U166" s="129"/>
      <c r="V166" s="170"/>
      <c r="W166" s="180"/>
      <c r="X166" s="180"/>
      <c r="Y166" s="180"/>
      <c r="Z166" s="180"/>
      <c r="AA166" s="181">
        <f t="shared" si="20"/>
        <v>0</v>
      </c>
    </row>
    <row r="167" spans="1:27" ht="14.45" customHeight="1">
      <c r="A167" s="278" t="s">
        <v>149</v>
      </c>
      <c r="B167" s="22" t="s">
        <v>134</v>
      </c>
      <c r="C167" s="19" t="s">
        <v>103</v>
      </c>
      <c r="D167" s="8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>
        <v>1</v>
      </c>
      <c r="P167" s="9"/>
      <c r="Q167" s="9"/>
      <c r="R167" s="9"/>
      <c r="S167" s="122"/>
      <c r="T167" s="122"/>
      <c r="U167" s="122"/>
      <c r="V167" s="167"/>
      <c r="W167" s="171"/>
      <c r="X167" s="171"/>
      <c r="Y167" s="171"/>
      <c r="Z167" s="171"/>
      <c r="AA167" s="172">
        <f t="shared" si="20"/>
        <v>1</v>
      </c>
    </row>
    <row r="168" spans="1:27" ht="14.45" customHeight="1">
      <c r="A168" s="278"/>
      <c r="B168" s="12" t="s">
        <v>140</v>
      </c>
      <c r="C168" s="20" t="s">
        <v>103</v>
      </c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>
        <v>0</v>
      </c>
      <c r="P168" s="5"/>
      <c r="Q168" s="5"/>
      <c r="R168" s="5"/>
      <c r="S168" s="124"/>
      <c r="T168" s="124"/>
      <c r="U168" s="124"/>
      <c r="V168" s="168"/>
      <c r="W168" s="173"/>
      <c r="X168" s="173"/>
      <c r="Y168" s="173"/>
      <c r="Z168" s="173"/>
      <c r="AA168" s="174">
        <f t="shared" si="20"/>
        <v>0</v>
      </c>
    </row>
    <row r="169" spans="1:27" ht="14.45" customHeight="1">
      <c r="A169" s="278"/>
      <c r="B169" s="12" t="s">
        <v>141</v>
      </c>
      <c r="C169" s="20" t="s">
        <v>103</v>
      </c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>
        <v>0</v>
      </c>
      <c r="P169" s="5"/>
      <c r="Q169" s="5"/>
      <c r="R169" s="5"/>
      <c r="S169" s="124"/>
      <c r="T169" s="124"/>
      <c r="U169" s="124"/>
      <c r="V169" s="168"/>
      <c r="W169" s="173"/>
      <c r="X169" s="173"/>
      <c r="Y169" s="173"/>
      <c r="Z169" s="173"/>
      <c r="AA169" s="174">
        <f t="shared" si="20"/>
        <v>0</v>
      </c>
    </row>
    <row r="170" spans="1:27" ht="14.45" customHeight="1">
      <c r="A170" s="278"/>
      <c r="B170" s="12" t="s">
        <v>135</v>
      </c>
      <c r="C170" s="20" t="s">
        <v>103</v>
      </c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>
        <v>0</v>
      </c>
      <c r="P170" s="5"/>
      <c r="Q170" s="5"/>
      <c r="R170" s="5"/>
      <c r="S170" s="124"/>
      <c r="T170" s="124"/>
      <c r="U170" s="124"/>
      <c r="V170" s="168"/>
      <c r="W170" s="173"/>
      <c r="X170" s="173"/>
      <c r="Y170" s="173"/>
      <c r="Z170" s="173"/>
      <c r="AA170" s="174">
        <f t="shared" si="20"/>
        <v>0</v>
      </c>
    </row>
    <row r="171" spans="1:27" ht="14.45" customHeight="1">
      <c r="A171" s="278"/>
      <c r="B171" s="12" t="s">
        <v>136</v>
      </c>
      <c r="C171" s="20" t="s">
        <v>103</v>
      </c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>
        <v>0</v>
      </c>
      <c r="P171" s="5"/>
      <c r="Q171" s="5"/>
      <c r="R171" s="5"/>
      <c r="S171" s="124"/>
      <c r="T171" s="124"/>
      <c r="U171" s="124"/>
      <c r="V171" s="168"/>
      <c r="W171" s="173"/>
      <c r="X171" s="173"/>
      <c r="Y171" s="173"/>
      <c r="Z171" s="173"/>
      <c r="AA171" s="174">
        <f t="shared" si="20"/>
        <v>0</v>
      </c>
    </row>
    <row r="172" spans="1:27" ht="14.45" customHeight="1">
      <c r="A172" s="278"/>
      <c r="B172" s="12" t="s">
        <v>137</v>
      </c>
      <c r="C172" s="20" t="s">
        <v>103</v>
      </c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>
        <v>10</v>
      </c>
      <c r="P172" s="5"/>
      <c r="Q172" s="5"/>
      <c r="R172" s="5"/>
      <c r="S172" s="124"/>
      <c r="T172" s="124"/>
      <c r="U172" s="124"/>
      <c r="V172" s="168"/>
      <c r="W172" s="173"/>
      <c r="X172" s="173"/>
      <c r="Y172" s="173"/>
      <c r="Z172" s="173"/>
      <c r="AA172" s="174">
        <f t="shared" si="20"/>
        <v>10</v>
      </c>
    </row>
    <row r="173" spans="1:27" ht="14.45" customHeight="1">
      <c r="A173" s="278"/>
      <c r="B173" s="12" t="s">
        <v>138</v>
      </c>
      <c r="C173" s="20" t="s">
        <v>103</v>
      </c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>
        <v>6</v>
      </c>
      <c r="P173" s="5"/>
      <c r="Q173" s="5"/>
      <c r="R173" s="5"/>
      <c r="S173" s="124"/>
      <c r="T173" s="124"/>
      <c r="U173" s="124"/>
      <c r="V173" s="168"/>
      <c r="W173" s="173"/>
      <c r="X173" s="173"/>
      <c r="Y173" s="173"/>
      <c r="Z173" s="173"/>
      <c r="AA173" s="174">
        <f t="shared" si="20"/>
        <v>6</v>
      </c>
    </row>
    <row r="174" spans="1:27" ht="14.45" customHeight="1" thickBot="1">
      <c r="A174" s="278"/>
      <c r="B174" s="37" t="s">
        <v>139</v>
      </c>
      <c r="C174" s="24" t="s">
        <v>103</v>
      </c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>
        <v>0</v>
      </c>
      <c r="P174" s="7"/>
      <c r="Q174" s="7"/>
      <c r="R174" s="7"/>
      <c r="S174" s="126"/>
      <c r="T174" s="126"/>
      <c r="U174" s="126"/>
      <c r="V174" s="169"/>
      <c r="W174" s="175"/>
      <c r="X174" s="175"/>
      <c r="Y174" s="175"/>
      <c r="Z174" s="175"/>
      <c r="AA174" s="176">
        <f t="shared" si="20"/>
        <v>0</v>
      </c>
    </row>
    <row r="175" spans="1:27" ht="14.45" customHeight="1">
      <c r="A175" s="275" t="s">
        <v>150</v>
      </c>
      <c r="B175" s="14" t="s">
        <v>147</v>
      </c>
      <c r="C175" s="25" t="s">
        <v>103</v>
      </c>
      <c r="D175" s="15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>
        <v>1</v>
      </c>
      <c r="P175" s="16"/>
      <c r="Q175" s="16"/>
      <c r="R175" s="16"/>
      <c r="S175" s="128"/>
      <c r="T175" s="128"/>
      <c r="U175" s="128"/>
      <c r="V175" s="167"/>
      <c r="W175" s="171"/>
      <c r="X175" s="171"/>
      <c r="Y175" s="171"/>
      <c r="Z175" s="171"/>
      <c r="AA175" s="172">
        <f t="shared" si="20"/>
        <v>1</v>
      </c>
    </row>
    <row r="176" spans="1:27" ht="14.45" customHeight="1">
      <c r="A176" s="276"/>
      <c r="B176" s="12" t="s">
        <v>140</v>
      </c>
      <c r="C176" s="20" t="s">
        <v>103</v>
      </c>
      <c r="D176" s="4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>
        <v>0</v>
      </c>
      <c r="P176" s="5"/>
      <c r="Q176" s="5"/>
      <c r="R176" s="5"/>
      <c r="S176" s="124"/>
      <c r="T176" s="124"/>
      <c r="U176" s="124"/>
      <c r="V176" s="168"/>
      <c r="W176" s="173"/>
      <c r="X176" s="173"/>
      <c r="Y176" s="173"/>
      <c r="Z176" s="173"/>
      <c r="AA176" s="174">
        <f t="shared" si="20"/>
        <v>0</v>
      </c>
    </row>
    <row r="177" spans="1:27" ht="14.45" customHeight="1">
      <c r="A177" s="276"/>
      <c r="B177" s="12" t="s">
        <v>141</v>
      </c>
      <c r="C177" s="20" t="s">
        <v>103</v>
      </c>
      <c r="D177" s="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>
        <v>0</v>
      </c>
      <c r="P177" s="5"/>
      <c r="Q177" s="5"/>
      <c r="R177" s="5"/>
      <c r="S177" s="124"/>
      <c r="T177" s="124"/>
      <c r="U177" s="124"/>
      <c r="V177" s="168"/>
      <c r="W177" s="173"/>
      <c r="X177" s="173"/>
      <c r="Y177" s="173"/>
      <c r="Z177" s="173"/>
      <c r="AA177" s="174">
        <f t="shared" si="20"/>
        <v>0</v>
      </c>
    </row>
    <row r="178" spans="1:27" ht="14.45" customHeight="1">
      <c r="A178" s="276"/>
      <c r="B178" s="12" t="s">
        <v>135</v>
      </c>
      <c r="C178" s="20" t="s">
        <v>103</v>
      </c>
      <c r="D178" s="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>
        <v>0</v>
      </c>
      <c r="P178" s="5"/>
      <c r="Q178" s="5"/>
      <c r="R178" s="5"/>
      <c r="S178" s="124"/>
      <c r="T178" s="124"/>
      <c r="U178" s="124"/>
      <c r="V178" s="168"/>
      <c r="W178" s="173"/>
      <c r="X178" s="173"/>
      <c r="Y178" s="173"/>
      <c r="Z178" s="173"/>
      <c r="AA178" s="174">
        <f t="shared" si="20"/>
        <v>0</v>
      </c>
    </row>
    <row r="179" spans="1:27" ht="14.45" customHeight="1">
      <c r="A179" s="276"/>
      <c r="B179" s="12" t="s">
        <v>136</v>
      </c>
      <c r="C179" s="20" t="s">
        <v>103</v>
      </c>
      <c r="D179" s="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>
        <v>0</v>
      </c>
      <c r="P179" s="5"/>
      <c r="Q179" s="5"/>
      <c r="R179" s="5"/>
      <c r="S179" s="124"/>
      <c r="T179" s="124"/>
      <c r="U179" s="124"/>
      <c r="V179" s="168"/>
      <c r="W179" s="173"/>
      <c r="X179" s="173"/>
      <c r="Y179" s="173"/>
      <c r="Z179" s="173"/>
      <c r="AA179" s="174">
        <f t="shared" si="20"/>
        <v>0</v>
      </c>
    </row>
    <row r="180" spans="1:27" ht="14.45" customHeight="1">
      <c r="A180" s="276"/>
      <c r="B180" s="12" t="s">
        <v>137</v>
      </c>
      <c r="C180" s="20" t="s">
        <v>103</v>
      </c>
      <c r="D180" s="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>
        <v>7</v>
      </c>
      <c r="P180" s="5"/>
      <c r="Q180" s="5"/>
      <c r="R180" s="5"/>
      <c r="S180" s="124"/>
      <c r="T180" s="124"/>
      <c r="U180" s="124"/>
      <c r="V180" s="168"/>
      <c r="W180" s="173"/>
      <c r="X180" s="173"/>
      <c r="Y180" s="173"/>
      <c r="Z180" s="173"/>
      <c r="AA180" s="174">
        <f t="shared" si="20"/>
        <v>7</v>
      </c>
    </row>
    <row r="181" spans="1:27" ht="14.45" customHeight="1">
      <c r="A181" s="276"/>
      <c r="B181" s="12" t="s">
        <v>138</v>
      </c>
      <c r="C181" s="20" t="s">
        <v>103</v>
      </c>
      <c r="D181" s="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>
        <v>3</v>
      </c>
      <c r="P181" s="5"/>
      <c r="Q181" s="5"/>
      <c r="R181" s="5"/>
      <c r="S181" s="124"/>
      <c r="T181" s="124"/>
      <c r="U181" s="124"/>
      <c r="V181" s="168"/>
      <c r="W181" s="173"/>
      <c r="X181" s="173"/>
      <c r="Y181" s="173"/>
      <c r="Z181" s="173"/>
      <c r="AA181" s="174">
        <f t="shared" si="20"/>
        <v>3</v>
      </c>
    </row>
    <row r="182" spans="1:27" ht="14.45" customHeight="1" thickBot="1">
      <c r="A182" s="277"/>
      <c r="B182" s="36" t="s">
        <v>139</v>
      </c>
      <c r="C182" s="26" t="s">
        <v>103</v>
      </c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>
        <v>1</v>
      </c>
      <c r="P182" s="11"/>
      <c r="Q182" s="11"/>
      <c r="R182" s="11"/>
      <c r="S182" s="129"/>
      <c r="T182" s="129"/>
      <c r="U182" s="129"/>
      <c r="V182" s="170"/>
      <c r="W182" s="180"/>
      <c r="X182" s="180"/>
      <c r="Y182" s="180"/>
      <c r="Z182" s="180"/>
      <c r="AA182" s="181">
        <f t="shared" si="20"/>
        <v>1</v>
      </c>
    </row>
    <row r="183" spans="1:27" ht="14.45" customHeight="1">
      <c r="A183" s="278" t="s">
        <v>151</v>
      </c>
      <c r="B183" s="22" t="s">
        <v>147</v>
      </c>
      <c r="C183" s="19" t="s">
        <v>103</v>
      </c>
      <c r="D183" s="8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>
        <v>1</v>
      </c>
      <c r="P183" s="9"/>
      <c r="Q183" s="9"/>
      <c r="R183" s="9"/>
      <c r="S183" s="122"/>
      <c r="T183" s="122"/>
      <c r="U183" s="122"/>
      <c r="V183" s="167"/>
      <c r="W183" s="171"/>
      <c r="X183" s="171"/>
      <c r="Y183" s="171"/>
      <c r="Z183" s="171"/>
      <c r="AA183" s="172">
        <f t="shared" ref="AA183:AA246" si="23">SUM(D183:U183)</f>
        <v>1</v>
      </c>
    </row>
    <row r="184" spans="1:27" ht="14.45" customHeight="1">
      <c r="A184" s="278"/>
      <c r="B184" s="12" t="s">
        <v>140</v>
      </c>
      <c r="C184" s="20" t="s">
        <v>103</v>
      </c>
      <c r="D184" s="4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>
        <v>0</v>
      </c>
      <c r="P184" s="5"/>
      <c r="Q184" s="5"/>
      <c r="R184" s="5"/>
      <c r="S184" s="124"/>
      <c r="T184" s="124"/>
      <c r="U184" s="124"/>
      <c r="V184" s="168"/>
      <c r="W184" s="173"/>
      <c r="X184" s="173"/>
      <c r="Y184" s="173"/>
      <c r="Z184" s="173"/>
      <c r="AA184" s="174">
        <f t="shared" si="23"/>
        <v>0</v>
      </c>
    </row>
    <row r="185" spans="1:27" ht="14.45" customHeight="1">
      <c r="A185" s="278"/>
      <c r="B185" s="12" t="s">
        <v>141</v>
      </c>
      <c r="C185" s="20" t="s">
        <v>103</v>
      </c>
      <c r="D185" s="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>
        <v>0</v>
      </c>
      <c r="P185" s="5"/>
      <c r="Q185" s="5"/>
      <c r="R185" s="5"/>
      <c r="S185" s="124"/>
      <c r="T185" s="124"/>
      <c r="U185" s="124"/>
      <c r="V185" s="168"/>
      <c r="W185" s="173"/>
      <c r="X185" s="173"/>
      <c r="Y185" s="173"/>
      <c r="Z185" s="173"/>
      <c r="AA185" s="174">
        <f t="shared" si="23"/>
        <v>0</v>
      </c>
    </row>
    <row r="186" spans="1:27" ht="14.45" customHeight="1">
      <c r="A186" s="278"/>
      <c r="B186" s="12" t="s">
        <v>135</v>
      </c>
      <c r="C186" s="20" t="s">
        <v>103</v>
      </c>
      <c r="D186" s="4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>
        <v>0</v>
      </c>
      <c r="P186" s="5"/>
      <c r="Q186" s="5"/>
      <c r="R186" s="5"/>
      <c r="S186" s="124"/>
      <c r="T186" s="124"/>
      <c r="U186" s="124"/>
      <c r="V186" s="168"/>
      <c r="W186" s="173"/>
      <c r="X186" s="173"/>
      <c r="Y186" s="173"/>
      <c r="Z186" s="173"/>
      <c r="AA186" s="174">
        <f t="shared" si="23"/>
        <v>0</v>
      </c>
    </row>
    <row r="187" spans="1:27" ht="14.45" customHeight="1">
      <c r="A187" s="278"/>
      <c r="B187" s="12" t="s">
        <v>136</v>
      </c>
      <c r="C187" s="20" t="s">
        <v>103</v>
      </c>
      <c r="D187" s="4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>
        <v>0</v>
      </c>
      <c r="P187" s="5"/>
      <c r="Q187" s="5"/>
      <c r="R187" s="5"/>
      <c r="S187" s="124"/>
      <c r="T187" s="124"/>
      <c r="U187" s="124"/>
      <c r="V187" s="168"/>
      <c r="W187" s="173"/>
      <c r="X187" s="173"/>
      <c r="Y187" s="173"/>
      <c r="Z187" s="173"/>
      <c r="AA187" s="174">
        <f t="shared" si="23"/>
        <v>0</v>
      </c>
    </row>
    <row r="188" spans="1:27" ht="14.45" customHeight="1">
      <c r="A188" s="278"/>
      <c r="B188" s="12" t="s">
        <v>137</v>
      </c>
      <c r="C188" s="20" t="s">
        <v>103</v>
      </c>
      <c r="D188" s="4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>
        <v>11</v>
      </c>
      <c r="P188" s="5"/>
      <c r="Q188" s="5"/>
      <c r="R188" s="5"/>
      <c r="S188" s="124"/>
      <c r="T188" s="124"/>
      <c r="U188" s="124"/>
      <c r="V188" s="168"/>
      <c r="W188" s="173"/>
      <c r="X188" s="173"/>
      <c r="Y188" s="173"/>
      <c r="Z188" s="173"/>
      <c r="AA188" s="174">
        <f t="shared" si="23"/>
        <v>11</v>
      </c>
    </row>
    <row r="189" spans="1:27" ht="14.45" customHeight="1">
      <c r="A189" s="278"/>
      <c r="B189" s="12" t="s">
        <v>138</v>
      </c>
      <c r="C189" s="20" t="s">
        <v>103</v>
      </c>
      <c r="D189" s="4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>
        <v>1</v>
      </c>
      <c r="P189" s="5"/>
      <c r="Q189" s="5"/>
      <c r="R189" s="5"/>
      <c r="S189" s="124"/>
      <c r="T189" s="124"/>
      <c r="U189" s="124"/>
      <c r="V189" s="168"/>
      <c r="W189" s="173"/>
      <c r="X189" s="173"/>
      <c r="Y189" s="173"/>
      <c r="Z189" s="173"/>
      <c r="AA189" s="174">
        <f t="shared" si="23"/>
        <v>1</v>
      </c>
    </row>
    <row r="190" spans="1:27" ht="14.45" customHeight="1" thickBot="1">
      <c r="A190" s="278"/>
      <c r="B190" s="37" t="s">
        <v>139</v>
      </c>
      <c r="C190" s="24" t="s">
        <v>103</v>
      </c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>
        <v>0</v>
      </c>
      <c r="P190" s="7"/>
      <c r="Q190" s="7"/>
      <c r="R190" s="7"/>
      <c r="S190" s="126"/>
      <c r="T190" s="126"/>
      <c r="U190" s="126"/>
      <c r="V190" s="169"/>
      <c r="W190" s="175"/>
      <c r="X190" s="175"/>
      <c r="Y190" s="175"/>
      <c r="Z190" s="175"/>
      <c r="AA190" s="176">
        <f t="shared" si="23"/>
        <v>0</v>
      </c>
    </row>
    <row r="191" spans="1:27" ht="14.45" customHeight="1">
      <c r="A191" s="275" t="s">
        <v>152</v>
      </c>
      <c r="B191" s="14" t="s">
        <v>147</v>
      </c>
      <c r="C191" s="25" t="s">
        <v>103</v>
      </c>
      <c r="D191" s="15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>
        <v>1</v>
      </c>
      <c r="P191" s="16"/>
      <c r="Q191" s="16"/>
      <c r="R191" s="16"/>
      <c r="S191" s="128"/>
      <c r="T191" s="128"/>
      <c r="U191" s="128"/>
      <c r="V191" s="184"/>
      <c r="W191" s="183"/>
      <c r="X191" s="183"/>
      <c r="Y191" s="183"/>
      <c r="Z191" s="183"/>
      <c r="AA191" s="185">
        <f t="shared" si="23"/>
        <v>1</v>
      </c>
    </row>
    <row r="192" spans="1:27" ht="14.45" customHeight="1">
      <c r="A192" s="276"/>
      <c r="B192" s="12" t="s">
        <v>140</v>
      </c>
      <c r="C192" s="20" t="s">
        <v>103</v>
      </c>
      <c r="D192" s="4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>
        <v>0</v>
      </c>
      <c r="P192" s="5"/>
      <c r="Q192" s="5"/>
      <c r="R192" s="5"/>
      <c r="S192" s="124"/>
      <c r="T192" s="124"/>
      <c r="U192" s="124"/>
      <c r="V192" s="168"/>
      <c r="W192" s="173"/>
      <c r="X192" s="173"/>
      <c r="Y192" s="173"/>
      <c r="Z192" s="173"/>
      <c r="AA192" s="174">
        <f t="shared" si="23"/>
        <v>0</v>
      </c>
    </row>
    <row r="193" spans="1:27" ht="14.45" customHeight="1">
      <c r="A193" s="276"/>
      <c r="B193" s="12" t="s">
        <v>141</v>
      </c>
      <c r="C193" s="20" t="s">
        <v>103</v>
      </c>
      <c r="D193" s="4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>
        <v>0</v>
      </c>
      <c r="P193" s="5"/>
      <c r="Q193" s="5"/>
      <c r="R193" s="5"/>
      <c r="S193" s="124"/>
      <c r="T193" s="124"/>
      <c r="U193" s="124"/>
      <c r="V193" s="168"/>
      <c r="W193" s="173"/>
      <c r="X193" s="173"/>
      <c r="Y193" s="173"/>
      <c r="Z193" s="173"/>
      <c r="AA193" s="174">
        <f t="shared" si="23"/>
        <v>0</v>
      </c>
    </row>
    <row r="194" spans="1:27" ht="14.45" customHeight="1">
      <c r="A194" s="276"/>
      <c r="B194" s="12" t="s">
        <v>135</v>
      </c>
      <c r="C194" s="20" t="s">
        <v>103</v>
      </c>
      <c r="D194" s="4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>
        <v>0</v>
      </c>
      <c r="P194" s="5"/>
      <c r="Q194" s="5"/>
      <c r="R194" s="5"/>
      <c r="S194" s="124"/>
      <c r="T194" s="124"/>
      <c r="U194" s="124"/>
      <c r="V194" s="168"/>
      <c r="W194" s="173"/>
      <c r="X194" s="173"/>
      <c r="Y194" s="173"/>
      <c r="Z194" s="173"/>
      <c r="AA194" s="174">
        <f t="shared" si="23"/>
        <v>0</v>
      </c>
    </row>
    <row r="195" spans="1:27" ht="14.45" customHeight="1">
      <c r="A195" s="276"/>
      <c r="B195" s="12" t="s">
        <v>136</v>
      </c>
      <c r="C195" s="20" t="s">
        <v>103</v>
      </c>
      <c r="D195" s="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>
        <v>0</v>
      </c>
      <c r="P195" s="5"/>
      <c r="Q195" s="5"/>
      <c r="R195" s="5"/>
      <c r="S195" s="124"/>
      <c r="T195" s="124"/>
      <c r="U195" s="124"/>
      <c r="V195" s="168"/>
      <c r="W195" s="173"/>
      <c r="X195" s="173"/>
      <c r="Y195" s="173"/>
      <c r="Z195" s="173"/>
      <c r="AA195" s="174">
        <f t="shared" si="23"/>
        <v>0</v>
      </c>
    </row>
    <row r="196" spans="1:27" ht="14.45" customHeight="1">
      <c r="A196" s="276"/>
      <c r="B196" s="12" t="s">
        <v>137</v>
      </c>
      <c r="C196" s="20" t="s">
        <v>103</v>
      </c>
      <c r="D196" s="4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>
        <v>8</v>
      </c>
      <c r="P196" s="5"/>
      <c r="Q196" s="5"/>
      <c r="R196" s="5"/>
      <c r="S196" s="124"/>
      <c r="T196" s="124"/>
      <c r="U196" s="124"/>
      <c r="V196" s="168"/>
      <c r="W196" s="173"/>
      <c r="X196" s="173"/>
      <c r="Y196" s="173"/>
      <c r="Z196" s="173"/>
      <c r="AA196" s="174">
        <f t="shared" si="23"/>
        <v>8</v>
      </c>
    </row>
    <row r="197" spans="1:27" ht="14.45" customHeight="1">
      <c r="A197" s="276"/>
      <c r="B197" s="12" t="s">
        <v>138</v>
      </c>
      <c r="C197" s="20" t="s">
        <v>103</v>
      </c>
      <c r="D197" s="4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>
        <v>4</v>
      </c>
      <c r="P197" s="5"/>
      <c r="Q197" s="5"/>
      <c r="R197" s="5"/>
      <c r="S197" s="124"/>
      <c r="T197" s="124"/>
      <c r="U197" s="124"/>
      <c r="V197" s="168"/>
      <c r="W197" s="173"/>
      <c r="X197" s="173"/>
      <c r="Y197" s="173"/>
      <c r="Z197" s="173"/>
      <c r="AA197" s="174">
        <f t="shared" si="23"/>
        <v>4</v>
      </c>
    </row>
    <row r="198" spans="1:27" ht="14.45" customHeight="1" thickBot="1">
      <c r="A198" s="277"/>
      <c r="B198" s="36" t="s">
        <v>139</v>
      </c>
      <c r="C198" s="26" t="s">
        <v>103</v>
      </c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>
        <v>0</v>
      </c>
      <c r="P198" s="7"/>
      <c r="Q198" s="7"/>
      <c r="R198" s="7"/>
      <c r="S198" s="126"/>
      <c r="T198" s="126"/>
      <c r="U198" s="126"/>
      <c r="V198" s="169"/>
      <c r="W198" s="175"/>
      <c r="X198" s="175"/>
      <c r="Y198" s="175"/>
      <c r="Z198" s="175"/>
      <c r="AA198" s="176">
        <f t="shared" si="23"/>
        <v>0</v>
      </c>
    </row>
    <row r="199" spans="1:27" ht="14.45" customHeight="1">
      <c r="A199" s="273" t="s">
        <v>153</v>
      </c>
      <c r="B199" s="112" t="s">
        <v>134</v>
      </c>
      <c r="C199" s="30" t="s">
        <v>103</v>
      </c>
      <c r="D199" s="33">
        <f>SUM(D159,D167,D175,D183,D191)</f>
        <v>0</v>
      </c>
      <c r="E199" s="27">
        <f t="shared" ref="E199:U199" si="24">SUM(E159,E167,E175,E183,E191)</f>
        <v>0</v>
      </c>
      <c r="F199" s="27">
        <f t="shared" si="24"/>
        <v>0</v>
      </c>
      <c r="G199" s="27">
        <f t="shared" si="24"/>
        <v>0</v>
      </c>
      <c r="H199" s="27">
        <f t="shared" si="24"/>
        <v>0</v>
      </c>
      <c r="I199" s="27">
        <f t="shared" si="24"/>
        <v>0</v>
      </c>
      <c r="J199" s="27">
        <f t="shared" si="24"/>
        <v>0</v>
      </c>
      <c r="K199" s="27">
        <f t="shared" si="24"/>
        <v>0</v>
      </c>
      <c r="L199" s="27">
        <f t="shared" si="24"/>
        <v>0</v>
      </c>
      <c r="M199" s="27">
        <f t="shared" si="24"/>
        <v>0</v>
      </c>
      <c r="N199" s="27">
        <f t="shared" si="24"/>
        <v>0</v>
      </c>
      <c r="O199" s="27">
        <f t="shared" si="24"/>
        <v>5</v>
      </c>
      <c r="P199" s="27">
        <f t="shared" si="24"/>
        <v>0</v>
      </c>
      <c r="Q199" s="27">
        <f t="shared" si="24"/>
        <v>0</v>
      </c>
      <c r="R199" s="27">
        <f t="shared" si="24"/>
        <v>0</v>
      </c>
      <c r="S199" s="132"/>
      <c r="T199" s="132"/>
      <c r="U199" s="132">
        <f t="shared" si="24"/>
        <v>0</v>
      </c>
      <c r="V199" s="167"/>
      <c r="W199" s="171"/>
      <c r="X199" s="171"/>
      <c r="Y199" s="171"/>
      <c r="Z199" s="171"/>
      <c r="AA199" s="172">
        <f t="shared" si="23"/>
        <v>5</v>
      </c>
    </row>
    <row r="200" spans="1:27" ht="14.45" customHeight="1">
      <c r="A200" s="274"/>
      <c r="B200" s="113" t="s">
        <v>140</v>
      </c>
      <c r="C200" s="31" t="s">
        <v>103</v>
      </c>
      <c r="D200" s="34">
        <f t="shared" ref="D200:U206" si="25">SUM(D160,D168,D176,D184,D192)</f>
        <v>0</v>
      </c>
      <c r="E200" s="28">
        <f t="shared" si="25"/>
        <v>0</v>
      </c>
      <c r="F200" s="28">
        <f t="shared" si="25"/>
        <v>0</v>
      </c>
      <c r="G200" s="28">
        <f t="shared" si="25"/>
        <v>0</v>
      </c>
      <c r="H200" s="28">
        <f t="shared" si="25"/>
        <v>0</v>
      </c>
      <c r="I200" s="28">
        <f t="shared" si="25"/>
        <v>0</v>
      </c>
      <c r="J200" s="28">
        <f t="shared" si="25"/>
        <v>0</v>
      </c>
      <c r="K200" s="28">
        <f t="shared" si="25"/>
        <v>0</v>
      </c>
      <c r="L200" s="28">
        <f t="shared" si="25"/>
        <v>0</v>
      </c>
      <c r="M200" s="28">
        <f t="shared" si="25"/>
        <v>0</v>
      </c>
      <c r="N200" s="28">
        <f t="shared" si="25"/>
        <v>0</v>
      </c>
      <c r="O200" s="28">
        <f t="shared" si="25"/>
        <v>0</v>
      </c>
      <c r="P200" s="28">
        <f t="shared" si="25"/>
        <v>0</v>
      </c>
      <c r="Q200" s="28">
        <f t="shared" si="25"/>
        <v>0</v>
      </c>
      <c r="R200" s="28">
        <f t="shared" si="25"/>
        <v>0</v>
      </c>
      <c r="S200" s="133"/>
      <c r="T200" s="133"/>
      <c r="U200" s="133">
        <f t="shared" si="25"/>
        <v>0</v>
      </c>
      <c r="V200" s="168"/>
      <c r="W200" s="173"/>
      <c r="X200" s="173"/>
      <c r="Y200" s="173"/>
      <c r="Z200" s="173"/>
      <c r="AA200" s="174">
        <f t="shared" si="23"/>
        <v>0</v>
      </c>
    </row>
    <row r="201" spans="1:27" ht="14.45" customHeight="1">
      <c r="A201" s="274"/>
      <c r="B201" s="113" t="s">
        <v>141</v>
      </c>
      <c r="C201" s="31" t="s">
        <v>103</v>
      </c>
      <c r="D201" s="34">
        <f t="shared" si="25"/>
        <v>0</v>
      </c>
      <c r="E201" s="28">
        <f t="shared" si="25"/>
        <v>0</v>
      </c>
      <c r="F201" s="28">
        <f t="shared" si="25"/>
        <v>0</v>
      </c>
      <c r="G201" s="28">
        <f t="shared" si="25"/>
        <v>0</v>
      </c>
      <c r="H201" s="28">
        <f t="shared" si="25"/>
        <v>0</v>
      </c>
      <c r="I201" s="28">
        <f t="shared" si="25"/>
        <v>0</v>
      </c>
      <c r="J201" s="28">
        <f t="shared" si="25"/>
        <v>0</v>
      </c>
      <c r="K201" s="28">
        <f t="shared" si="25"/>
        <v>0</v>
      </c>
      <c r="L201" s="28">
        <f t="shared" si="25"/>
        <v>0</v>
      </c>
      <c r="M201" s="28">
        <f t="shared" si="25"/>
        <v>0</v>
      </c>
      <c r="N201" s="28">
        <f t="shared" si="25"/>
        <v>0</v>
      </c>
      <c r="O201" s="28">
        <f t="shared" si="25"/>
        <v>0</v>
      </c>
      <c r="P201" s="28">
        <f t="shared" si="25"/>
        <v>0</v>
      </c>
      <c r="Q201" s="28">
        <f t="shared" si="25"/>
        <v>0</v>
      </c>
      <c r="R201" s="28">
        <f t="shared" si="25"/>
        <v>0</v>
      </c>
      <c r="S201" s="133"/>
      <c r="T201" s="133"/>
      <c r="U201" s="133">
        <f t="shared" si="25"/>
        <v>0</v>
      </c>
      <c r="V201" s="168"/>
      <c r="W201" s="173"/>
      <c r="X201" s="173"/>
      <c r="Y201" s="173"/>
      <c r="Z201" s="173"/>
      <c r="AA201" s="174">
        <f t="shared" si="23"/>
        <v>0</v>
      </c>
    </row>
    <row r="202" spans="1:27" ht="14.45" customHeight="1">
      <c r="A202" s="274"/>
      <c r="B202" s="113" t="s">
        <v>135</v>
      </c>
      <c r="C202" s="31" t="s">
        <v>103</v>
      </c>
      <c r="D202" s="34">
        <f t="shared" si="25"/>
        <v>0</v>
      </c>
      <c r="E202" s="28">
        <f t="shared" si="25"/>
        <v>0</v>
      </c>
      <c r="F202" s="28">
        <f t="shared" si="25"/>
        <v>0</v>
      </c>
      <c r="G202" s="28">
        <f t="shared" si="25"/>
        <v>0</v>
      </c>
      <c r="H202" s="28">
        <f t="shared" si="25"/>
        <v>0</v>
      </c>
      <c r="I202" s="28">
        <f t="shared" si="25"/>
        <v>0</v>
      </c>
      <c r="J202" s="28">
        <f t="shared" si="25"/>
        <v>0</v>
      </c>
      <c r="K202" s="28">
        <f t="shared" si="25"/>
        <v>0</v>
      </c>
      <c r="L202" s="28">
        <f t="shared" si="25"/>
        <v>0</v>
      </c>
      <c r="M202" s="28">
        <f t="shared" si="25"/>
        <v>0</v>
      </c>
      <c r="N202" s="28">
        <f t="shared" si="25"/>
        <v>0</v>
      </c>
      <c r="O202" s="28">
        <f t="shared" si="25"/>
        <v>0</v>
      </c>
      <c r="P202" s="28">
        <f t="shared" si="25"/>
        <v>0</v>
      </c>
      <c r="Q202" s="28">
        <f t="shared" si="25"/>
        <v>0</v>
      </c>
      <c r="R202" s="28">
        <f t="shared" si="25"/>
        <v>0</v>
      </c>
      <c r="S202" s="133"/>
      <c r="T202" s="133"/>
      <c r="U202" s="133">
        <f t="shared" si="25"/>
        <v>0</v>
      </c>
      <c r="V202" s="168"/>
      <c r="W202" s="173"/>
      <c r="X202" s="173"/>
      <c r="Y202" s="173"/>
      <c r="Z202" s="173"/>
      <c r="AA202" s="174">
        <f t="shared" si="23"/>
        <v>0</v>
      </c>
    </row>
    <row r="203" spans="1:27" ht="14.45" customHeight="1">
      <c r="A203" s="274"/>
      <c r="B203" s="113" t="s">
        <v>136</v>
      </c>
      <c r="C203" s="31" t="s">
        <v>103</v>
      </c>
      <c r="D203" s="34">
        <f t="shared" si="25"/>
        <v>0</v>
      </c>
      <c r="E203" s="28">
        <f t="shared" si="25"/>
        <v>0</v>
      </c>
      <c r="F203" s="28">
        <f t="shared" si="25"/>
        <v>0</v>
      </c>
      <c r="G203" s="28">
        <f t="shared" si="25"/>
        <v>0</v>
      </c>
      <c r="H203" s="28">
        <f t="shared" si="25"/>
        <v>0</v>
      </c>
      <c r="I203" s="28">
        <f t="shared" si="25"/>
        <v>0</v>
      </c>
      <c r="J203" s="28">
        <f t="shared" si="25"/>
        <v>0</v>
      </c>
      <c r="K203" s="28">
        <f t="shared" si="25"/>
        <v>0</v>
      </c>
      <c r="L203" s="28">
        <f t="shared" si="25"/>
        <v>0</v>
      </c>
      <c r="M203" s="28">
        <f t="shared" si="25"/>
        <v>0</v>
      </c>
      <c r="N203" s="28">
        <f t="shared" si="25"/>
        <v>0</v>
      </c>
      <c r="O203" s="28">
        <f t="shared" si="25"/>
        <v>0</v>
      </c>
      <c r="P203" s="28">
        <f t="shared" si="25"/>
        <v>0</v>
      </c>
      <c r="Q203" s="28">
        <f t="shared" si="25"/>
        <v>0</v>
      </c>
      <c r="R203" s="28">
        <f t="shared" si="25"/>
        <v>0</v>
      </c>
      <c r="S203" s="133"/>
      <c r="T203" s="133"/>
      <c r="U203" s="133">
        <f t="shared" si="25"/>
        <v>0</v>
      </c>
      <c r="V203" s="168"/>
      <c r="W203" s="173"/>
      <c r="X203" s="173"/>
      <c r="Y203" s="173"/>
      <c r="Z203" s="173"/>
      <c r="AA203" s="174">
        <f t="shared" si="23"/>
        <v>0</v>
      </c>
    </row>
    <row r="204" spans="1:27" ht="14.45" customHeight="1">
      <c r="A204" s="274"/>
      <c r="B204" s="113" t="s">
        <v>137</v>
      </c>
      <c r="C204" s="31" t="s">
        <v>103</v>
      </c>
      <c r="D204" s="34">
        <f t="shared" si="25"/>
        <v>0</v>
      </c>
      <c r="E204" s="28">
        <f t="shared" si="25"/>
        <v>0</v>
      </c>
      <c r="F204" s="28">
        <f t="shared" si="25"/>
        <v>0</v>
      </c>
      <c r="G204" s="28">
        <f t="shared" si="25"/>
        <v>0</v>
      </c>
      <c r="H204" s="28">
        <f t="shared" si="25"/>
        <v>0</v>
      </c>
      <c r="I204" s="28">
        <f t="shared" si="25"/>
        <v>0</v>
      </c>
      <c r="J204" s="28">
        <f t="shared" si="25"/>
        <v>0</v>
      </c>
      <c r="K204" s="28">
        <f t="shared" si="25"/>
        <v>0</v>
      </c>
      <c r="L204" s="28">
        <f t="shared" si="25"/>
        <v>0</v>
      </c>
      <c r="M204" s="28">
        <f t="shared" si="25"/>
        <v>0</v>
      </c>
      <c r="N204" s="28">
        <f t="shared" si="25"/>
        <v>0</v>
      </c>
      <c r="O204" s="28">
        <f t="shared" si="25"/>
        <v>44</v>
      </c>
      <c r="P204" s="28">
        <f t="shared" si="25"/>
        <v>0</v>
      </c>
      <c r="Q204" s="28">
        <f t="shared" si="25"/>
        <v>0</v>
      </c>
      <c r="R204" s="28">
        <f t="shared" si="25"/>
        <v>0</v>
      </c>
      <c r="S204" s="133"/>
      <c r="T204" s="133"/>
      <c r="U204" s="133">
        <f t="shared" si="25"/>
        <v>0</v>
      </c>
      <c r="V204" s="168"/>
      <c r="W204" s="173"/>
      <c r="X204" s="173"/>
      <c r="Y204" s="173"/>
      <c r="Z204" s="173"/>
      <c r="AA204" s="174">
        <f t="shared" si="23"/>
        <v>44</v>
      </c>
    </row>
    <row r="205" spans="1:27" ht="14.45" customHeight="1">
      <c r="A205" s="274"/>
      <c r="B205" s="113" t="s">
        <v>138</v>
      </c>
      <c r="C205" s="31" t="s">
        <v>103</v>
      </c>
      <c r="D205" s="34">
        <f t="shared" si="25"/>
        <v>0</v>
      </c>
      <c r="E205" s="28">
        <f t="shared" si="25"/>
        <v>0</v>
      </c>
      <c r="F205" s="28">
        <f t="shared" si="25"/>
        <v>0</v>
      </c>
      <c r="G205" s="28">
        <f t="shared" si="25"/>
        <v>0</v>
      </c>
      <c r="H205" s="28">
        <f t="shared" si="25"/>
        <v>0</v>
      </c>
      <c r="I205" s="28">
        <f t="shared" si="25"/>
        <v>0</v>
      </c>
      <c r="J205" s="28">
        <f t="shared" si="25"/>
        <v>0</v>
      </c>
      <c r="K205" s="28">
        <f t="shared" si="25"/>
        <v>0</v>
      </c>
      <c r="L205" s="28">
        <f t="shared" si="25"/>
        <v>0</v>
      </c>
      <c r="M205" s="28">
        <f t="shared" si="25"/>
        <v>0</v>
      </c>
      <c r="N205" s="28">
        <f t="shared" si="25"/>
        <v>0</v>
      </c>
      <c r="O205" s="28">
        <f t="shared" si="25"/>
        <v>18</v>
      </c>
      <c r="P205" s="28">
        <f t="shared" si="25"/>
        <v>0</v>
      </c>
      <c r="Q205" s="28">
        <f t="shared" si="25"/>
        <v>0</v>
      </c>
      <c r="R205" s="28">
        <f t="shared" si="25"/>
        <v>0</v>
      </c>
      <c r="S205" s="133"/>
      <c r="T205" s="133"/>
      <c r="U205" s="133">
        <f t="shared" si="25"/>
        <v>0</v>
      </c>
      <c r="V205" s="168"/>
      <c r="W205" s="173"/>
      <c r="X205" s="173"/>
      <c r="Y205" s="173"/>
      <c r="Z205" s="173"/>
      <c r="AA205" s="174">
        <f t="shared" si="23"/>
        <v>18</v>
      </c>
    </row>
    <row r="206" spans="1:27" ht="14.45" customHeight="1" thickBot="1">
      <c r="A206" s="279"/>
      <c r="B206" s="114" t="s">
        <v>139</v>
      </c>
      <c r="C206" s="32" t="s">
        <v>103</v>
      </c>
      <c r="D206" s="35">
        <f t="shared" si="25"/>
        <v>0</v>
      </c>
      <c r="E206" s="29">
        <f t="shared" si="25"/>
        <v>0</v>
      </c>
      <c r="F206" s="29">
        <f t="shared" si="25"/>
        <v>0</v>
      </c>
      <c r="G206" s="29">
        <f t="shared" si="25"/>
        <v>0</v>
      </c>
      <c r="H206" s="29">
        <f t="shared" si="25"/>
        <v>0</v>
      </c>
      <c r="I206" s="29">
        <f t="shared" si="25"/>
        <v>0</v>
      </c>
      <c r="J206" s="29">
        <f t="shared" si="25"/>
        <v>0</v>
      </c>
      <c r="K206" s="29">
        <f t="shared" si="25"/>
        <v>0</v>
      </c>
      <c r="L206" s="29">
        <f t="shared" si="25"/>
        <v>0</v>
      </c>
      <c r="M206" s="29">
        <f t="shared" si="25"/>
        <v>0</v>
      </c>
      <c r="N206" s="29">
        <f t="shared" si="25"/>
        <v>0</v>
      </c>
      <c r="O206" s="29">
        <f t="shared" si="25"/>
        <v>1</v>
      </c>
      <c r="P206" s="29">
        <f t="shared" si="25"/>
        <v>0</v>
      </c>
      <c r="Q206" s="29">
        <f t="shared" si="25"/>
        <v>0</v>
      </c>
      <c r="R206" s="29">
        <f t="shared" si="25"/>
        <v>0</v>
      </c>
      <c r="S206" s="134"/>
      <c r="T206" s="134"/>
      <c r="U206" s="134">
        <f t="shared" si="25"/>
        <v>0</v>
      </c>
      <c r="V206" s="169"/>
      <c r="W206" s="175"/>
      <c r="X206" s="175"/>
      <c r="Y206" s="175"/>
      <c r="Z206" s="175"/>
      <c r="AA206" s="176">
        <f t="shared" si="23"/>
        <v>1</v>
      </c>
    </row>
    <row r="207" spans="1:27" ht="14.45" customHeight="1">
      <c r="A207" s="278" t="s">
        <v>154</v>
      </c>
      <c r="B207" s="22" t="s">
        <v>147</v>
      </c>
      <c r="C207" s="19" t="s">
        <v>103</v>
      </c>
      <c r="D207" s="8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>
        <v>1</v>
      </c>
      <c r="P207" s="9"/>
      <c r="Q207" s="9"/>
      <c r="R207" s="9"/>
      <c r="S207" s="122"/>
      <c r="T207" s="122"/>
      <c r="U207" s="122"/>
      <c r="V207" s="167"/>
      <c r="W207" s="171"/>
      <c r="X207" s="171"/>
      <c r="Y207" s="171"/>
      <c r="Z207" s="171"/>
      <c r="AA207" s="172">
        <f t="shared" si="23"/>
        <v>1</v>
      </c>
    </row>
    <row r="208" spans="1:27" ht="14.45" customHeight="1">
      <c r="A208" s="278"/>
      <c r="B208" s="12" t="s">
        <v>140</v>
      </c>
      <c r="C208" s="20" t="s">
        <v>103</v>
      </c>
      <c r="D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>
        <v>0</v>
      </c>
      <c r="P208" s="5"/>
      <c r="Q208" s="5"/>
      <c r="R208" s="5"/>
      <c r="S208" s="124"/>
      <c r="T208" s="124"/>
      <c r="U208" s="124"/>
      <c r="V208" s="168"/>
      <c r="W208" s="173"/>
      <c r="X208" s="173"/>
      <c r="Y208" s="173"/>
      <c r="Z208" s="173"/>
      <c r="AA208" s="174">
        <f t="shared" si="23"/>
        <v>0</v>
      </c>
    </row>
    <row r="209" spans="1:27" ht="14.45" customHeight="1">
      <c r="A209" s="278"/>
      <c r="B209" s="12" t="s">
        <v>141</v>
      </c>
      <c r="C209" s="20" t="s">
        <v>103</v>
      </c>
      <c r="D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>
        <v>0</v>
      </c>
      <c r="P209" s="5"/>
      <c r="Q209" s="5"/>
      <c r="R209" s="5"/>
      <c r="S209" s="124"/>
      <c r="T209" s="124"/>
      <c r="U209" s="124"/>
      <c r="V209" s="168"/>
      <c r="W209" s="173"/>
      <c r="X209" s="173"/>
      <c r="Y209" s="173"/>
      <c r="Z209" s="173"/>
      <c r="AA209" s="174">
        <f t="shared" si="23"/>
        <v>0</v>
      </c>
    </row>
    <row r="210" spans="1:27" ht="14.45" customHeight="1">
      <c r="A210" s="278"/>
      <c r="B210" s="12" t="s">
        <v>135</v>
      </c>
      <c r="C210" s="20" t="s">
        <v>103</v>
      </c>
      <c r="D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>
        <v>0</v>
      </c>
      <c r="P210" s="5"/>
      <c r="Q210" s="5"/>
      <c r="R210" s="5"/>
      <c r="S210" s="124"/>
      <c r="T210" s="124"/>
      <c r="U210" s="124"/>
      <c r="V210" s="168"/>
      <c r="W210" s="173"/>
      <c r="X210" s="173"/>
      <c r="Y210" s="173"/>
      <c r="Z210" s="173"/>
      <c r="AA210" s="174">
        <f t="shared" si="23"/>
        <v>0</v>
      </c>
    </row>
    <row r="211" spans="1:27" ht="14.45" customHeight="1">
      <c r="A211" s="278"/>
      <c r="B211" s="12" t="s">
        <v>136</v>
      </c>
      <c r="C211" s="20" t="s">
        <v>103</v>
      </c>
      <c r="D211" s="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>
        <v>0</v>
      </c>
      <c r="P211" s="5"/>
      <c r="Q211" s="5"/>
      <c r="R211" s="5"/>
      <c r="S211" s="124"/>
      <c r="T211" s="124"/>
      <c r="U211" s="124"/>
      <c r="V211" s="168"/>
      <c r="W211" s="173"/>
      <c r="X211" s="173"/>
      <c r="Y211" s="173"/>
      <c r="Z211" s="173"/>
      <c r="AA211" s="174">
        <f t="shared" si="23"/>
        <v>0</v>
      </c>
    </row>
    <row r="212" spans="1:27" ht="14.45" customHeight="1">
      <c r="A212" s="278"/>
      <c r="B212" s="12" t="s">
        <v>137</v>
      </c>
      <c r="C212" s="20" t="s">
        <v>103</v>
      </c>
      <c r="D212" s="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>
        <v>4</v>
      </c>
      <c r="P212" s="5"/>
      <c r="Q212" s="5"/>
      <c r="R212" s="5"/>
      <c r="S212" s="124"/>
      <c r="T212" s="124"/>
      <c r="U212" s="124"/>
      <c r="V212" s="168"/>
      <c r="W212" s="173"/>
      <c r="X212" s="173"/>
      <c r="Y212" s="173"/>
      <c r="Z212" s="173"/>
      <c r="AA212" s="174">
        <f t="shared" si="23"/>
        <v>4</v>
      </c>
    </row>
    <row r="213" spans="1:27" ht="14.45" customHeight="1">
      <c r="A213" s="278"/>
      <c r="B213" s="12" t="s">
        <v>138</v>
      </c>
      <c r="C213" s="20" t="s">
        <v>103</v>
      </c>
      <c r="D213" s="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>
        <v>0</v>
      </c>
      <c r="P213" s="5"/>
      <c r="Q213" s="5"/>
      <c r="R213" s="5"/>
      <c r="S213" s="124"/>
      <c r="T213" s="124"/>
      <c r="U213" s="124"/>
      <c r="V213" s="168"/>
      <c r="W213" s="173"/>
      <c r="X213" s="173"/>
      <c r="Y213" s="173"/>
      <c r="Z213" s="173"/>
      <c r="AA213" s="174">
        <f t="shared" si="23"/>
        <v>0</v>
      </c>
    </row>
    <row r="214" spans="1:27" ht="14.45" customHeight="1" thickBot="1">
      <c r="A214" s="278"/>
      <c r="B214" s="37" t="s">
        <v>139</v>
      </c>
      <c r="C214" s="24" t="s">
        <v>103</v>
      </c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>
        <v>0</v>
      </c>
      <c r="P214" s="7"/>
      <c r="Q214" s="7"/>
      <c r="R214" s="7"/>
      <c r="S214" s="126"/>
      <c r="T214" s="126"/>
      <c r="U214" s="126"/>
      <c r="V214" s="170"/>
      <c r="W214" s="180"/>
      <c r="X214" s="180"/>
      <c r="Y214" s="180"/>
      <c r="Z214" s="180"/>
      <c r="AA214" s="181">
        <f t="shared" si="23"/>
        <v>0</v>
      </c>
    </row>
    <row r="215" spans="1:27" ht="14.45" customHeight="1">
      <c r="A215" s="275" t="s">
        <v>155</v>
      </c>
      <c r="B215" s="14" t="s">
        <v>147</v>
      </c>
      <c r="C215" s="25" t="s">
        <v>103</v>
      </c>
      <c r="D215" s="15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>
        <v>1</v>
      </c>
      <c r="P215" s="16"/>
      <c r="Q215" s="16"/>
      <c r="R215" s="16"/>
      <c r="S215" s="128"/>
      <c r="T215" s="128"/>
      <c r="U215" s="128"/>
      <c r="V215" s="167"/>
      <c r="W215" s="171"/>
      <c r="X215" s="171"/>
      <c r="Y215" s="171"/>
      <c r="Z215" s="171"/>
      <c r="AA215" s="172">
        <f t="shared" si="23"/>
        <v>1</v>
      </c>
    </row>
    <row r="216" spans="1:27" ht="14.45" customHeight="1">
      <c r="A216" s="276"/>
      <c r="B216" s="12" t="s">
        <v>140</v>
      </c>
      <c r="C216" s="20" t="s">
        <v>103</v>
      </c>
      <c r="D216" s="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>
        <v>0</v>
      </c>
      <c r="P216" s="5"/>
      <c r="Q216" s="5"/>
      <c r="R216" s="5"/>
      <c r="S216" s="124"/>
      <c r="T216" s="124"/>
      <c r="U216" s="124"/>
      <c r="V216" s="168"/>
      <c r="W216" s="173"/>
      <c r="X216" s="173"/>
      <c r="Y216" s="173"/>
      <c r="Z216" s="173"/>
      <c r="AA216" s="174">
        <f t="shared" si="23"/>
        <v>0</v>
      </c>
    </row>
    <row r="217" spans="1:27" ht="14.45" customHeight="1">
      <c r="A217" s="276"/>
      <c r="B217" s="12" t="s">
        <v>141</v>
      </c>
      <c r="C217" s="20" t="s">
        <v>103</v>
      </c>
      <c r="D217" s="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>
        <v>0</v>
      </c>
      <c r="P217" s="5"/>
      <c r="Q217" s="5"/>
      <c r="R217" s="5"/>
      <c r="S217" s="124"/>
      <c r="T217" s="124"/>
      <c r="U217" s="124"/>
      <c r="V217" s="168"/>
      <c r="W217" s="173"/>
      <c r="X217" s="173"/>
      <c r="Y217" s="173"/>
      <c r="Z217" s="173"/>
      <c r="AA217" s="174">
        <f t="shared" si="23"/>
        <v>0</v>
      </c>
    </row>
    <row r="218" spans="1:27" ht="14.45" customHeight="1">
      <c r="A218" s="276"/>
      <c r="B218" s="12" t="s">
        <v>135</v>
      </c>
      <c r="C218" s="20" t="s">
        <v>103</v>
      </c>
      <c r="D218" s="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>
        <v>0</v>
      </c>
      <c r="P218" s="5"/>
      <c r="Q218" s="5"/>
      <c r="R218" s="5"/>
      <c r="S218" s="124"/>
      <c r="T218" s="124"/>
      <c r="U218" s="124"/>
      <c r="V218" s="168"/>
      <c r="W218" s="173"/>
      <c r="X218" s="173"/>
      <c r="Y218" s="173"/>
      <c r="Z218" s="173"/>
      <c r="AA218" s="174">
        <f t="shared" si="23"/>
        <v>0</v>
      </c>
    </row>
    <row r="219" spans="1:27" ht="14.45" customHeight="1">
      <c r="A219" s="276"/>
      <c r="B219" s="12" t="s">
        <v>136</v>
      </c>
      <c r="C219" s="20" t="s">
        <v>103</v>
      </c>
      <c r="D219" s="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>
        <v>0</v>
      </c>
      <c r="P219" s="5"/>
      <c r="Q219" s="5"/>
      <c r="R219" s="5"/>
      <c r="S219" s="124"/>
      <c r="T219" s="124"/>
      <c r="U219" s="124"/>
      <c r="V219" s="168"/>
      <c r="W219" s="173"/>
      <c r="X219" s="173"/>
      <c r="Y219" s="173"/>
      <c r="Z219" s="173"/>
      <c r="AA219" s="174">
        <f t="shared" si="23"/>
        <v>0</v>
      </c>
    </row>
    <row r="220" spans="1:27" ht="14.45" customHeight="1">
      <c r="A220" s="276"/>
      <c r="B220" s="12" t="s">
        <v>137</v>
      </c>
      <c r="C220" s="20" t="s">
        <v>103</v>
      </c>
      <c r="D220" s="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>
        <v>3</v>
      </c>
      <c r="P220" s="5"/>
      <c r="Q220" s="5"/>
      <c r="R220" s="5"/>
      <c r="S220" s="124"/>
      <c r="T220" s="124"/>
      <c r="U220" s="124"/>
      <c r="V220" s="168"/>
      <c r="W220" s="173"/>
      <c r="X220" s="173"/>
      <c r="Y220" s="173"/>
      <c r="Z220" s="173"/>
      <c r="AA220" s="174">
        <f t="shared" si="23"/>
        <v>3</v>
      </c>
    </row>
    <row r="221" spans="1:27" ht="14.45" customHeight="1">
      <c r="A221" s="276"/>
      <c r="B221" s="12" t="s">
        <v>138</v>
      </c>
      <c r="C221" s="20" t="s">
        <v>103</v>
      </c>
      <c r="D221" s="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>
        <v>0</v>
      </c>
      <c r="P221" s="5"/>
      <c r="Q221" s="5"/>
      <c r="R221" s="5"/>
      <c r="S221" s="124"/>
      <c r="T221" s="124"/>
      <c r="U221" s="124"/>
      <c r="V221" s="168"/>
      <c r="W221" s="173"/>
      <c r="X221" s="173"/>
      <c r="Y221" s="173"/>
      <c r="Z221" s="173"/>
      <c r="AA221" s="174">
        <f t="shared" si="23"/>
        <v>0</v>
      </c>
    </row>
    <row r="222" spans="1:27" ht="14.45" customHeight="1" thickBot="1">
      <c r="A222" s="277"/>
      <c r="B222" s="36" t="s">
        <v>139</v>
      </c>
      <c r="C222" s="26" t="s">
        <v>103</v>
      </c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>
        <v>0</v>
      </c>
      <c r="P222" s="7"/>
      <c r="Q222" s="7"/>
      <c r="R222" s="7"/>
      <c r="S222" s="126"/>
      <c r="T222" s="126"/>
      <c r="U222" s="126"/>
      <c r="V222" s="169"/>
      <c r="W222" s="175"/>
      <c r="X222" s="175"/>
      <c r="Y222" s="175"/>
      <c r="Z222" s="175"/>
      <c r="AA222" s="176">
        <f t="shared" si="23"/>
        <v>0</v>
      </c>
    </row>
    <row r="223" spans="1:27" ht="14.45" customHeight="1">
      <c r="A223" s="273" t="s">
        <v>153</v>
      </c>
      <c r="B223" s="112" t="s">
        <v>134</v>
      </c>
      <c r="C223" s="30" t="s">
        <v>103</v>
      </c>
      <c r="D223" s="33">
        <f>SUM(D207,D215)</f>
        <v>0</v>
      </c>
      <c r="E223" s="27">
        <f t="shared" ref="E223:U223" si="26">SUM(E207,E215)</f>
        <v>0</v>
      </c>
      <c r="F223" s="27">
        <f t="shared" si="26"/>
        <v>0</v>
      </c>
      <c r="G223" s="27">
        <f t="shared" si="26"/>
        <v>0</v>
      </c>
      <c r="H223" s="27">
        <f t="shared" si="26"/>
        <v>0</v>
      </c>
      <c r="I223" s="27">
        <f t="shared" si="26"/>
        <v>0</v>
      </c>
      <c r="J223" s="27">
        <f t="shared" si="26"/>
        <v>0</v>
      </c>
      <c r="K223" s="27">
        <f t="shared" si="26"/>
        <v>0</v>
      </c>
      <c r="L223" s="27">
        <f t="shared" si="26"/>
        <v>0</v>
      </c>
      <c r="M223" s="27">
        <f t="shared" si="26"/>
        <v>0</v>
      </c>
      <c r="N223" s="27">
        <f t="shared" si="26"/>
        <v>0</v>
      </c>
      <c r="O223" s="27">
        <f t="shared" si="26"/>
        <v>2</v>
      </c>
      <c r="P223" s="27">
        <f t="shared" si="26"/>
        <v>0</v>
      </c>
      <c r="Q223" s="27">
        <f t="shared" si="26"/>
        <v>0</v>
      </c>
      <c r="R223" s="27">
        <f t="shared" si="26"/>
        <v>0</v>
      </c>
      <c r="S223" s="132"/>
      <c r="T223" s="132"/>
      <c r="U223" s="132">
        <f t="shared" si="26"/>
        <v>0</v>
      </c>
      <c r="V223" s="167"/>
      <c r="W223" s="171"/>
      <c r="X223" s="171"/>
      <c r="Y223" s="171"/>
      <c r="Z223" s="171"/>
      <c r="AA223" s="172">
        <f t="shared" si="23"/>
        <v>2</v>
      </c>
    </row>
    <row r="224" spans="1:27" ht="14.45" customHeight="1">
      <c r="A224" s="274"/>
      <c r="B224" s="113" t="s">
        <v>140</v>
      </c>
      <c r="C224" s="31" t="s">
        <v>103</v>
      </c>
      <c r="D224" s="34">
        <f t="shared" ref="D224:U230" si="27">SUM(D208,D216)</f>
        <v>0</v>
      </c>
      <c r="E224" s="28">
        <f t="shared" si="27"/>
        <v>0</v>
      </c>
      <c r="F224" s="28">
        <f t="shared" si="27"/>
        <v>0</v>
      </c>
      <c r="G224" s="28">
        <f t="shared" si="27"/>
        <v>0</v>
      </c>
      <c r="H224" s="28">
        <f t="shared" si="27"/>
        <v>0</v>
      </c>
      <c r="I224" s="28">
        <f t="shared" si="27"/>
        <v>0</v>
      </c>
      <c r="J224" s="28">
        <f t="shared" si="27"/>
        <v>0</v>
      </c>
      <c r="K224" s="28">
        <f t="shared" si="27"/>
        <v>0</v>
      </c>
      <c r="L224" s="28">
        <f t="shared" si="27"/>
        <v>0</v>
      </c>
      <c r="M224" s="28">
        <f t="shared" si="27"/>
        <v>0</v>
      </c>
      <c r="N224" s="28">
        <f t="shared" si="27"/>
        <v>0</v>
      </c>
      <c r="O224" s="28">
        <f t="shared" si="27"/>
        <v>0</v>
      </c>
      <c r="P224" s="28">
        <f t="shared" si="27"/>
        <v>0</v>
      </c>
      <c r="Q224" s="28">
        <f t="shared" si="27"/>
        <v>0</v>
      </c>
      <c r="R224" s="28">
        <f t="shared" si="27"/>
        <v>0</v>
      </c>
      <c r="S224" s="133"/>
      <c r="T224" s="133"/>
      <c r="U224" s="133">
        <f t="shared" si="27"/>
        <v>0</v>
      </c>
      <c r="V224" s="168"/>
      <c r="W224" s="173"/>
      <c r="X224" s="173"/>
      <c r="Y224" s="173"/>
      <c r="Z224" s="173"/>
      <c r="AA224" s="174">
        <f t="shared" si="23"/>
        <v>0</v>
      </c>
    </row>
    <row r="225" spans="1:27" ht="14.45" customHeight="1">
      <c r="A225" s="274"/>
      <c r="B225" s="113" t="s">
        <v>141</v>
      </c>
      <c r="C225" s="31" t="s">
        <v>103</v>
      </c>
      <c r="D225" s="34">
        <f t="shared" si="27"/>
        <v>0</v>
      </c>
      <c r="E225" s="28">
        <f t="shared" si="27"/>
        <v>0</v>
      </c>
      <c r="F225" s="28">
        <f t="shared" si="27"/>
        <v>0</v>
      </c>
      <c r="G225" s="28">
        <f t="shared" si="27"/>
        <v>0</v>
      </c>
      <c r="H225" s="28">
        <f t="shared" si="27"/>
        <v>0</v>
      </c>
      <c r="I225" s="28">
        <f t="shared" si="27"/>
        <v>0</v>
      </c>
      <c r="J225" s="28">
        <f t="shared" si="27"/>
        <v>0</v>
      </c>
      <c r="K225" s="28">
        <f t="shared" si="27"/>
        <v>0</v>
      </c>
      <c r="L225" s="28">
        <f t="shared" si="27"/>
        <v>0</v>
      </c>
      <c r="M225" s="28">
        <f t="shared" si="27"/>
        <v>0</v>
      </c>
      <c r="N225" s="28">
        <f t="shared" si="27"/>
        <v>0</v>
      </c>
      <c r="O225" s="28">
        <f t="shared" si="27"/>
        <v>0</v>
      </c>
      <c r="P225" s="28">
        <f t="shared" si="27"/>
        <v>0</v>
      </c>
      <c r="Q225" s="28">
        <f t="shared" si="27"/>
        <v>0</v>
      </c>
      <c r="R225" s="28">
        <f t="shared" si="27"/>
        <v>0</v>
      </c>
      <c r="S225" s="133"/>
      <c r="T225" s="133"/>
      <c r="U225" s="133">
        <f t="shared" si="27"/>
        <v>0</v>
      </c>
      <c r="V225" s="168"/>
      <c r="W225" s="173"/>
      <c r="X225" s="173"/>
      <c r="Y225" s="173"/>
      <c r="Z225" s="173"/>
      <c r="AA225" s="174">
        <f t="shared" si="23"/>
        <v>0</v>
      </c>
    </row>
    <row r="226" spans="1:27" ht="14.45" customHeight="1">
      <c r="A226" s="274"/>
      <c r="B226" s="113" t="s">
        <v>135</v>
      </c>
      <c r="C226" s="31" t="s">
        <v>103</v>
      </c>
      <c r="D226" s="34">
        <f t="shared" si="27"/>
        <v>0</v>
      </c>
      <c r="E226" s="28">
        <f t="shared" si="27"/>
        <v>0</v>
      </c>
      <c r="F226" s="28">
        <f t="shared" si="27"/>
        <v>0</v>
      </c>
      <c r="G226" s="28">
        <f t="shared" si="27"/>
        <v>0</v>
      </c>
      <c r="H226" s="28">
        <f t="shared" si="27"/>
        <v>0</v>
      </c>
      <c r="I226" s="28">
        <f t="shared" si="27"/>
        <v>0</v>
      </c>
      <c r="J226" s="28">
        <f t="shared" si="27"/>
        <v>0</v>
      </c>
      <c r="K226" s="28">
        <f t="shared" si="27"/>
        <v>0</v>
      </c>
      <c r="L226" s="28">
        <f t="shared" si="27"/>
        <v>0</v>
      </c>
      <c r="M226" s="28">
        <f t="shared" si="27"/>
        <v>0</v>
      </c>
      <c r="N226" s="28">
        <f t="shared" si="27"/>
        <v>0</v>
      </c>
      <c r="O226" s="28">
        <f t="shared" si="27"/>
        <v>0</v>
      </c>
      <c r="P226" s="28">
        <f t="shared" si="27"/>
        <v>0</v>
      </c>
      <c r="Q226" s="28">
        <f t="shared" si="27"/>
        <v>0</v>
      </c>
      <c r="R226" s="28">
        <f t="shared" si="27"/>
        <v>0</v>
      </c>
      <c r="S226" s="133"/>
      <c r="T226" s="133"/>
      <c r="U226" s="133">
        <f t="shared" si="27"/>
        <v>0</v>
      </c>
      <c r="V226" s="168"/>
      <c r="W226" s="173"/>
      <c r="X226" s="173"/>
      <c r="Y226" s="173"/>
      <c r="Z226" s="173"/>
      <c r="AA226" s="174">
        <f t="shared" si="23"/>
        <v>0</v>
      </c>
    </row>
    <row r="227" spans="1:27" ht="14.45" customHeight="1">
      <c r="A227" s="274"/>
      <c r="B227" s="113" t="s">
        <v>136</v>
      </c>
      <c r="C227" s="31" t="s">
        <v>103</v>
      </c>
      <c r="D227" s="34">
        <f t="shared" si="27"/>
        <v>0</v>
      </c>
      <c r="E227" s="28">
        <f t="shared" si="27"/>
        <v>0</v>
      </c>
      <c r="F227" s="28">
        <f t="shared" si="27"/>
        <v>0</v>
      </c>
      <c r="G227" s="28">
        <f t="shared" si="27"/>
        <v>0</v>
      </c>
      <c r="H227" s="28">
        <f t="shared" si="27"/>
        <v>0</v>
      </c>
      <c r="I227" s="28">
        <f t="shared" si="27"/>
        <v>0</v>
      </c>
      <c r="J227" s="28">
        <f t="shared" si="27"/>
        <v>0</v>
      </c>
      <c r="K227" s="28">
        <f t="shared" si="27"/>
        <v>0</v>
      </c>
      <c r="L227" s="28">
        <f t="shared" si="27"/>
        <v>0</v>
      </c>
      <c r="M227" s="28">
        <f t="shared" si="27"/>
        <v>0</v>
      </c>
      <c r="N227" s="28">
        <f t="shared" si="27"/>
        <v>0</v>
      </c>
      <c r="O227" s="28">
        <f t="shared" si="27"/>
        <v>0</v>
      </c>
      <c r="P227" s="28">
        <f t="shared" si="27"/>
        <v>0</v>
      </c>
      <c r="Q227" s="28">
        <f t="shared" si="27"/>
        <v>0</v>
      </c>
      <c r="R227" s="28">
        <f t="shared" si="27"/>
        <v>0</v>
      </c>
      <c r="S227" s="133"/>
      <c r="T227" s="133"/>
      <c r="U227" s="133">
        <f t="shared" si="27"/>
        <v>0</v>
      </c>
      <c r="V227" s="168"/>
      <c r="W227" s="173"/>
      <c r="X227" s="173"/>
      <c r="Y227" s="173"/>
      <c r="Z227" s="173"/>
      <c r="AA227" s="174">
        <f t="shared" si="23"/>
        <v>0</v>
      </c>
    </row>
    <row r="228" spans="1:27" ht="14.45" customHeight="1">
      <c r="A228" s="274"/>
      <c r="B228" s="113" t="s">
        <v>137</v>
      </c>
      <c r="C228" s="31" t="s">
        <v>103</v>
      </c>
      <c r="D228" s="34">
        <f t="shared" si="27"/>
        <v>0</v>
      </c>
      <c r="E228" s="28">
        <f t="shared" si="27"/>
        <v>0</v>
      </c>
      <c r="F228" s="28">
        <f t="shared" si="27"/>
        <v>0</v>
      </c>
      <c r="G228" s="28">
        <f t="shared" si="27"/>
        <v>0</v>
      </c>
      <c r="H228" s="28">
        <f t="shared" si="27"/>
        <v>0</v>
      </c>
      <c r="I228" s="28">
        <f t="shared" si="27"/>
        <v>0</v>
      </c>
      <c r="J228" s="28">
        <f t="shared" si="27"/>
        <v>0</v>
      </c>
      <c r="K228" s="28">
        <f t="shared" si="27"/>
        <v>0</v>
      </c>
      <c r="L228" s="28">
        <f t="shared" si="27"/>
        <v>0</v>
      </c>
      <c r="M228" s="28">
        <f t="shared" si="27"/>
        <v>0</v>
      </c>
      <c r="N228" s="28">
        <f t="shared" si="27"/>
        <v>0</v>
      </c>
      <c r="O228" s="28">
        <f t="shared" si="27"/>
        <v>7</v>
      </c>
      <c r="P228" s="28">
        <f t="shared" si="27"/>
        <v>0</v>
      </c>
      <c r="Q228" s="28">
        <f t="shared" si="27"/>
        <v>0</v>
      </c>
      <c r="R228" s="28">
        <f t="shared" si="27"/>
        <v>0</v>
      </c>
      <c r="S228" s="133"/>
      <c r="T228" s="133"/>
      <c r="U228" s="133">
        <f t="shared" si="27"/>
        <v>0</v>
      </c>
      <c r="V228" s="168"/>
      <c r="W228" s="173"/>
      <c r="X228" s="173"/>
      <c r="Y228" s="173"/>
      <c r="Z228" s="173"/>
      <c r="AA228" s="174">
        <f t="shared" si="23"/>
        <v>7</v>
      </c>
    </row>
    <row r="229" spans="1:27" ht="14.45" customHeight="1">
      <c r="A229" s="274"/>
      <c r="B229" s="113" t="s">
        <v>138</v>
      </c>
      <c r="C229" s="31" t="s">
        <v>103</v>
      </c>
      <c r="D229" s="34">
        <f t="shared" si="27"/>
        <v>0</v>
      </c>
      <c r="E229" s="28">
        <f t="shared" si="27"/>
        <v>0</v>
      </c>
      <c r="F229" s="28">
        <f t="shared" si="27"/>
        <v>0</v>
      </c>
      <c r="G229" s="28">
        <f t="shared" si="27"/>
        <v>0</v>
      </c>
      <c r="H229" s="28">
        <f t="shared" si="27"/>
        <v>0</v>
      </c>
      <c r="I229" s="28">
        <f t="shared" si="27"/>
        <v>0</v>
      </c>
      <c r="J229" s="28">
        <f t="shared" si="27"/>
        <v>0</v>
      </c>
      <c r="K229" s="28">
        <f t="shared" si="27"/>
        <v>0</v>
      </c>
      <c r="L229" s="28">
        <f t="shared" si="27"/>
        <v>0</v>
      </c>
      <c r="M229" s="28">
        <f t="shared" si="27"/>
        <v>0</v>
      </c>
      <c r="N229" s="28">
        <f t="shared" si="27"/>
        <v>0</v>
      </c>
      <c r="O229" s="28">
        <f t="shared" si="27"/>
        <v>0</v>
      </c>
      <c r="P229" s="28">
        <f t="shared" si="27"/>
        <v>0</v>
      </c>
      <c r="Q229" s="28">
        <f t="shared" si="27"/>
        <v>0</v>
      </c>
      <c r="R229" s="28">
        <f t="shared" si="27"/>
        <v>0</v>
      </c>
      <c r="S229" s="133"/>
      <c r="T229" s="133"/>
      <c r="U229" s="133">
        <f t="shared" si="27"/>
        <v>0</v>
      </c>
      <c r="V229" s="168"/>
      <c r="W229" s="173"/>
      <c r="X229" s="173"/>
      <c r="Y229" s="173"/>
      <c r="Z229" s="173"/>
      <c r="AA229" s="174">
        <f t="shared" si="23"/>
        <v>0</v>
      </c>
    </row>
    <row r="230" spans="1:27" ht="14.45" customHeight="1" thickBot="1">
      <c r="A230" s="274"/>
      <c r="B230" s="115" t="s">
        <v>139</v>
      </c>
      <c r="C230" s="38" t="s">
        <v>103</v>
      </c>
      <c r="D230" s="39">
        <f t="shared" si="27"/>
        <v>0</v>
      </c>
      <c r="E230" s="40">
        <f t="shared" si="27"/>
        <v>0</v>
      </c>
      <c r="F230" s="40">
        <f t="shared" si="27"/>
        <v>0</v>
      </c>
      <c r="G230" s="40">
        <f t="shared" si="27"/>
        <v>0</v>
      </c>
      <c r="H230" s="40">
        <f t="shared" si="27"/>
        <v>0</v>
      </c>
      <c r="I230" s="40">
        <f t="shared" si="27"/>
        <v>0</v>
      </c>
      <c r="J230" s="40">
        <f t="shared" si="27"/>
        <v>0</v>
      </c>
      <c r="K230" s="40">
        <f t="shared" si="27"/>
        <v>0</v>
      </c>
      <c r="L230" s="40">
        <f t="shared" si="27"/>
        <v>0</v>
      </c>
      <c r="M230" s="40">
        <f t="shared" si="27"/>
        <v>0</v>
      </c>
      <c r="N230" s="40">
        <f t="shared" si="27"/>
        <v>0</v>
      </c>
      <c r="O230" s="40">
        <f t="shared" si="27"/>
        <v>0</v>
      </c>
      <c r="P230" s="40">
        <f t="shared" si="27"/>
        <v>0</v>
      </c>
      <c r="Q230" s="40">
        <f t="shared" si="27"/>
        <v>0</v>
      </c>
      <c r="R230" s="40">
        <f t="shared" si="27"/>
        <v>0</v>
      </c>
      <c r="S230" s="135"/>
      <c r="T230" s="135"/>
      <c r="U230" s="135">
        <f t="shared" si="27"/>
        <v>0</v>
      </c>
      <c r="V230" s="169"/>
      <c r="W230" s="175"/>
      <c r="X230" s="175"/>
      <c r="Y230" s="175"/>
      <c r="Z230" s="175"/>
      <c r="AA230" s="176">
        <f t="shared" si="23"/>
        <v>0</v>
      </c>
    </row>
    <row r="231" spans="1:27" s="13" customFormat="1" ht="14.45" customHeight="1">
      <c r="A231" s="64" t="s">
        <v>156</v>
      </c>
      <c r="B231" s="116" t="s">
        <v>157</v>
      </c>
      <c r="C231" s="81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>
        <v>0</v>
      </c>
      <c r="P231" s="67"/>
      <c r="Q231" s="67"/>
      <c r="R231" s="67"/>
      <c r="S231" s="68"/>
      <c r="T231" s="68"/>
      <c r="U231" s="68"/>
      <c r="V231" s="220"/>
      <c r="W231" s="187"/>
      <c r="X231" s="187"/>
      <c r="Y231" s="187"/>
      <c r="Z231" s="187"/>
      <c r="AA231" s="188">
        <f t="shared" si="23"/>
        <v>0</v>
      </c>
    </row>
    <row r="232" spans="1:27" ht="14.45" customHeight="1">
      <c r="A232" s="43"/>
      <c r="B232" s="12" t="s">
        <v>158</v>
      </c>
      <c r="C232" s="38" t="s">
        <v>103</v>
      </c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>
        <v>0</v>
      </c>
      <c r="P232" s="41"/>
      <c r="Q232" s="41"/>
      <c r="R232" s="41"/>
      <c r="S232" s="50"/>
      <c r="T232" s="50"/>
      <c r="U232" s="50"/>
      <c r="V232" s="224"/>
      <c r="W232" s="173"/>
      <c r="X232" s="173"/>
      <c r="Y232" s="173"/>
      <c r="Z232" s="173"/>
      <c r="AA232" s="174">
        <f t="shared" si="23"/>
        <v>0</v>
      </c>
    </row>
    <row r="233" spans="1:27" ht="14.45" customHeight="1">
      <c r="A233" s="43"/>
      <c r="B233" s="12" t="s">
        <v>168</v>
      </c>
      <c r="C233" s="38" t="s">
        <v>103</v>
      </c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>
        <v>0</v>
      </c>
      <c r="P233" s="41"/>
      <c r="Q233" s="41"/>
      <c r="R233" s="41"/>
      <c r="S233" s="50"/>
      <c r="T233" s="50"/>
      <c r="U233" s="50"/>
      <c r="V233" s="224"/>
      <c r="W233" s="173"/>
      <c r="X233" s="173"/>
      <c r="Y233" s="173"/>
      <c r="Z233" s="173"/>
      <c r="AA233" s="174">
        <f t="shared" si="23"/>
        <v>0</v>
      </c>
    </row>
    <row r="234" spans="1:27" ht="14.45" customHeight="1">
      <c r="A234" s="43"/>
      <c r="B234" s="12" t="s">
        <v>159</v>
      </c>
      <c r="C234" s="38" t="s">
        <v>103</v>
      </c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>
        <v>0</v>
      </c>
      <c r="P234" s="41"/>
      <c r="Q234" s="41"/>
      <c r="R234" s="41"/>
      <c r="S234" s="50"/>
      <c r="T234" s="50"/>
      <c r="U234" s="50"/>
      <c r="V234" s="224"/>
      <c r="W234" s="173"/>
      <c r="X234" s="173"/>
      <c r="Y234" s="173"/>
      <c r="Z234" s="173"/>
      <c r="AA234" s="174">
        <f t="shared" si="23"/>
        <v>0</v>
      </c>
    </row>
    <row r="235" spans="1:27" ht="14.45" customHeight="1">
      <c r="A235" s="43"/>
      <c r="B235" s="12" t="s">
        <v>168</v>
      </c>
      <c r="C235" s="38" t="s">
        <v>103</v>
      </c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>
        <v>0</v>
      </c>
      <c r="P235" s="41"/>
      <c r="Q235" s="41"/>
      <c r="R235" s="41"/>
      <c r="S235" s="50"/>
      <c r="T235" s="50"/>
      <c r="U235" s="50"/>
      <c r="V235" s="224"/>
      <c r="W235" s="173"/>
      <c r="X235" s="173"/>
      <c r="Y235" s="173"/>
      <c r="Z235" s="173"/>
      <c r="AA235" s="174">
        <f t="shared" si="23"/>
        <v>0</v>
      </c>
    </row>
    <row r="236" spans="1:27" ht="14.45" customHeight="1">
      <c r="A236" s="43"/>
      <c r="B236" s="12" t="s">
        <v>160</v>
      </c>
      <c r="C236" s="38" t="s">
        <v>103</v>
      </c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>
        <v>0</v>
      </c>
      <c r="P236" s="41"/>
      <c r="Q236" s="41"/>
      <c r="R236" s="41"/>
      <c r="S236" s="50"/>
      <c r="T236" s="50"/>
      <c r="U236" s="50"/>
      <c r="V236" s="224"/>
      <c r="W236" s="173"/>
      <c r="X236" s="173"/>
      <c r="Y236" s="173"/>
      <c r="Z236" s="173"/>
      <c r="AA236" s="174">
        <f t="shared" si="23"/>
        <v>0</v>
      </c>
    </row>
    <row r="237" spans="1:27" ht="14.45" customHeight="1">
      <c r="A237" s="43"/>
      <c r="B237" s="12" t="s">
        <v>168</v>
      </c>
      <c r="C237" s="38" t="s">
        <v>103</v>
      </c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>
        <v>0</v>
      </c>
      <c r="P237" s="41"/>
      <c r="Q237" s="41"/>
      <c r="R237" s="41"/>
      <c r="S237" s="50"/>
      <c r="T237" s="50"/>
      <c r="U237" s="50"/>
      <c r="V237" s="224"/>
      <c r="W237" s="173"/>
      <c r="X237" s="173"/>
      <c r="Y237" s="173"/>
      <c r="Z237" s="173"/>
      <c r="AA237" s="174">
        <f t="shared" si="23"/>
        <v>0</v>
      </c>
    </row>
    <row r="238" spans="1:27" ht="14.45" customHeight="1">
      <c r="A238" s="43"/>
      <c r="B238" s="12" t="s">
        <v>161</v>
      </c>
      <c r="C238" s="38" t="s">
        <v>103</v>
      </c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>
        <v>0</v>
      </c>
      <c r="P238" s="41"/>
      <c r="Q238" s="41"/>
      <c r="R238" s="41"/>
      <c r="S238" s="50"/>
      <c r="T238" s="50"/>
      <c r="U238" s="50"/>
      <c r="V238" s="224"/>
      <c r="W238" s="173"/>
      <c r="X238" s="173"/>
      <c r="Y238" s="173"/>
      <c r="Z238" s="173"/>
      <c r="AA238" s="174">
        <f t="shared" si="23"/>
        <v>0</v>
      </c>
    </row>
    <row r="239" spans="1:27" ht="14.45" customHeight="1">
      <c r="A239" s="43"/>
      <c r="B239" s="12" t="s">
        <v>168</v>
      </c>
      <c r="C239" s="38" t="s">
        <v>103</v>
      </c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>
        <v>0</v>
      </c>
      <c r="P239" s="41"/>
      <c r="Q239" s="41"/>
      <c r="R239" s="41"/>
      <c r="S239" s="50"/>
      <c r="T239" s="50"/>
      <c r="U239" s="50"/>
      <c r="V239" s="224"/>
      <c r="W239" s="173"/>
      <c r="X239" s="173"/>
      <c r="Y239" s="173"/>
      <c r="Z239" s="173"/>
      <c r="AA239" s="174">
        <f t="shared" si="23"/>
        <v>0</v>
      </c>
    </row>
    <row r="240" spans="1:27" ht="14.45" customHeight="1">
      <c r="A240" s="43"/>
      <c r="B240" s="12" t="s">
        <v>162</v>
      </c>
      <c r="C240" s="38" t="s">
        <v>103</v>
      </c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>
        <v>0</v>
      </c>
      <c r="P240" s="41"/>
      <c r="Q240" s="41"/>
      <c r="R240" s="41"/>
      <c r="S240" s="50"/>
      <c r="T240" s="50"/>
      <c r="U240" s="50"/>
      <c r="V240" s="224"/>
      <c r="W240" s="173"/>
      <c r="X240" s="173"/>
      <c r="Y240" s="173"/>
      <c r="Z240" s="173"/>
      <c r="AA240" s="174">
        <f t="shared" si="23"/>
        <v>0</v>
      </c>
    </row>
    <row r="241" spans="1:27" ht="14.45" customHeight="1">
      <c r="A241" s="43"/>
      <c r="B241" s="12" t="s">
        <v>168</v>
      </c>
      <c r="C241" s="38" t="s">
        <v>103</v>
      </c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>
        <v>0</v>
      </c>
      <c r="P241" s="41"/>
      <c r="Q241" s="41"/>
      <c r="R241" s="41"/>
      <c r="S241" s="50"/>
      <c r="T241" s="50"/>
      <c r="U241" s="50"/>
      <c r="V241" s="224"/>
      <c r="W241" s="173"/>
      <c r="X241" s="173"/>
      <c r="Y241" s="173"/>
      <c r="Z241" s="173"/>
      <c r="AA241" s="174">
        <f t="shared" si="23"/>
        <v>0</v>
      </c>
    </row>
    <row r="242" spans="1:27" ht="14.45" customHeight="1">
      <c r="A242" s="43"/>
      <c r="B242" s="12" t="s">
        <v>163</v>
      </c>
      <c r="C242" s="38" t="s">
        <v>103</v>
      </c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>
        <v>0</v>
      </c>
      <c r="P242" s="41"/>
      <c r="Q242" s="41"/>
      <c r="R242" s="41"/>
      <c r="S242" s="50"/>
      <c r="T242" s="50"/>
      <c r="U242" s="50"/>
      <c r="V242" s="224"/>
      <c r="W242" s="173"/>
      <c r="X242" s="173"/>
      <c r="Y242" s="173"/>
      <c r="Z242" s="173"/>
      <c r="AA242" s="174">
        <f t="shared" si="23"/>
        <v>0</v>
      </c>
    </row>
    <row r="243" spans="1:27" ht="14.45" customHeight="1">
      <c r="A243" s="43"/>
      <c r="B243" s="12" t="s">
        <v>168</v>
      </c>
      <c r="C243" s="38" t="s">
        <v>103</v>
      </c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>
        <v>0</v>
      </c>
      <c r="P243" s="41"/>
      <c r="Q243" s="41"/>
      <c r="R243" s="41"/>
      <c r="S243" s="50"/>
      <c r="T243" s="50"/>
      <c r="U243" s="50"/>
      <c r="V243" s="224"/>
      <c r="W243" s="173"/>
      <c r="X243" s="173"/>
      <c r="Y243" s="173"/>
      <c r="Z243" s="173"/>
      <c r="AA243" s="174">
        <f t="shared" si="23"/>
        <v>0</v>
      </c>
    </row>
    <row r="244" spans="1:27" ht="14.45" customHeight="1">
      <c r="A244" s="43"/>
      <c r="B244" s="12" t="s">
        <v>164</v>
      </c>
      <c r="C244" s="38" t="s">
        <v>103</v>
      </c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>
        <v>0</v>
      </c>
      <c r="P244" s="41"/>
      <c r="Q244" s="41"/>
      <c r="R244" s="41"/>
      <c r="S244" s="50"/>
      <c r="T244" s="50"/>
      <c r="U244" s="50"/>
      <c r="V244" s="224"/>
      <c r="W244" s="173"/>
      <c r="X244" s="173"/>
      <c r="Y244" s="173"/>
      <c r="Z244" s="173"/>
      <c r="AA244" s="174">
        <f t="shared" si="23"/>
        <v>0</v>
      </c>
    </row>
    <row r="245" spans="1:27" ht="14.45" customHeight="1">
      <c r="A245" s="43"/>
      <c r="B245" s="12" t="s">
        <v>168</v>
      </c>
      <c r="C245" s="38" t="s">
        <v>103</v>
      </c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>
        <v>0</v>
      </c>
      <c r="P245" s="41"/>
      <c r="Q245" s="41"/>
      <c r="R245" s="41"/>
      <c r="S245" s="50"/>
      <c r="T245" s="50"/>
      <c r="U245" s="50"/>
      <c r="V245" s="224"/>
      <c r="W245" s="173"/>
      <c r="X245" s="173"/>
      <c r="Y245" s="173"/>
      <c r="Z245" s="173"/>
      <c r="AA245" s="174">
        <f t="shared" si="23"/>
        <v>0</v>
      </c>
    </row>
    <row r="246" spans="1:27" ht="14.45" customHeight="1">
      <c r="A246" s="43"/>
      <c r="B246" s="12" t="s">
        <v>165</v>
      </c>
      <c r="C246" s="38" t="s">
        <v>103</v>
      </c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>
        <v>0</v>
      </c>
      <c r="P246" s="41"/>
      <c r="Q246" s="41"/>
      <c r="R246" s="41"/>
      <c r="S246" s="50"/>
      <c r="T246" s="50"/>
      <c r="U246" s="50"/>
      <c r="V246" s="224"/>
      <c r="W246" s="173"/>
      <c r="X246" s="173"/>
      <c r="Y246" s="173"/>
      <c r="Z246" s="173"/>
      <c r="AA246" s="174">
        <f t="shared" si="23"/>
        <v>0</v>
      </c>
    </row>
    <row r="247" spans="1:27" ht="14.45" customHeight="1">
      <c r="A247" s="43"/>
      <c r="B247" s="12" t="s">
        <v>168</v>
      </c>
      <c r="C247" s="38" t="s">
        <v>103</v>
      </c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>
        <v>0</v>
      </c>
      <c r="P247" s="41"/>
      <c r="Q247" s="41"/>
      <c r="R247" s="41"/>
      <c r="S247" s="50"/>
      <c r="T247" s="50"/>
      <c r="U247" s="50"/>
      <c r="V247" s="224"/>
      <c r="W247" s="173"/>
      <c r="X247" s="173"/>
      <c r="Y247" s="173"/>
      <c r="Z247" s="173"/>
      <c r="AA247" s="174">
        <f t="shared" ref="AA247:AA310" si="28">SUM(D247:U247)</f>
        <v>0</v>
      </c>
    </row>
    <row r="248" spans="1:27" ht="14.45" customHeight="1">
      <c r="A248" s="43"/>
      <c r="B248" s="12" t="s">
        <v>166</v>
      </c>
      <c r="C248" s="38" t="s">
        <v>103</v>
      </c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>
        <v>3</v>
      </c>
      <c r="P248" s="41"/>
      <c r="Q248" s="41"/>
      <c r="R248" s="41"/>
      <c r="S248" s="50"/>
      <c r="T248" s="50"/>
      <c r="U248" s="50"/>
      <c r="V248" s="224"/>
      <c r="W248" s="173"/>
      <c r="X248" s="173"/>
      <c r="Y248" s="173"/>
      <c r="Z248" s="173"/>
      <c r="AA248" s="174">
        <f t="shared" si="28"/>
        <v>3</v>
      </c>
    </row>
    <row r="249" spans="1:27" ht="14.45" customHeight="1">
      <c r="A249" s="43"/>
      <c r="B249" s="12" t="s">
        <v>168</v>
      </c>
      <c r="C249" s="38" t="s">
        <v>103</v>
      </c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>
        <v>0</v>
      </c>
      <c r="P249" s="41"/>
      <c r="Q249" s="41"/>
      <c r="R249" s="41"/>
      <c r="S249" s="50"/>
      <c r="T249" s="50"/>
      <c r="U249" s="50"/>
      <c r="V249" s="224"/>
      <c r="W249" s="173"/>
      <c r="X249" s="173"/>
      <c r="Y249" s="173"/>
      <c r="Z249" s="173"/>
      <c r="AA249" s="174">
        <f t="shared" si="28"/>
        <v>0</v>
      </c>
    </row>
    <row r="250" spans="1:27" ht="14.45" customHeight="1">
      <c r="A250" s="43"/>
      <c r="B250" s="12" t="s">
        <v>167</v>
      </c>
      <c r="C250" s="38" t="s">
        <v>103</v>
      </c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>
        <v>0</v>
      </c>
      <c r="P250" s="41"/>
      <c r="Q250" s="41"/>
      <c r="R250" s="41"/>
      <c r="S250" s="50"/>
      <c r="T250" s="50"/>
      <c r="U250" s="50"/>
      <c r="V250" s="224"/>
      <c r="W250" s="173"/>
      <c r="X250" s="173"/>
      <c r="Y250" s="173"/>
      <c r="Z250" s="173"/>
      <c r="AA250" s="174">
        <f t="shared" si="28"/>
        <v>0</v>
      </c>
    </row>
    <row r="251" spans="1:27" ht="15" customHeight="1" thickBot="1">
      <c r="A251" s="44"/>
      <c r="B251" s="36" t="s">
        <v>168</v>
      </c>
      <c r="C251" s="32" t="s">
        <v>103</v>
      </c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>
        <v>0</v>
      </c>
      <c r="P251" s="45"/>
      <c r="Q251" s="45"/>
      <c r="R251" s="45"/>
      <c r="S251" s="51"/>
      <c r="T251" s="51"/>
      <c r="U251" s="51"/>
      <c r="V251" s="225"/>
      <c r="W251" s="175"/>
      <c r="X251" s="175"/>
      <c r="Y251" s="175"/>
      <c r="Z251" s="175"/>
      <c r="AA251" s="176">
        <f t="shared" si="28"/>
        <v>0</v>
      </c>
    </row>
    <row r="252" spans="1:27" s="13" customFormat="1" ht="15" customHeight="1" thickBot="1">
      <c r="A252" s="72" t="s">
        <v>169</v>
      </c>
      <c r="B252" s="241" t="s">
        <v>238</v>
      </c>
      <c r="C252" s="243"/>
      <c r="D252" s="242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>
        <v>0</v>
      </c>
      <c r="P252" s="79"/>
      <c r="Q252" s="79"/>
      <c r="R252" s="79"/>
      <c r="S252" s="80"/>
      <c r="T252" s="80"/>
      <c r="U252" s="80"/>
      <c r="V252" s="244"/>
      <c r="W252" s="218"/>
      <c r="X252" s="218"/>
      <c r="Y252" s="218"/>
      <c r="Z252" s="218"/>
      <c r="AA252" s="219">
        <f t="shared" si="28"/>
        <v>0</v>
      </c>
    </row>
    <row r="253" spans="1:27" ht="14.45" customHeight="1">
      <c r="A253" s="270" t="s">
        <v>185</v>
      </c>
      <c r="B253" s="14" t="s">
        <v>173</v>
      </c>
      <c r="C253" s="63" t="s">
        <v>103</v>
      </c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>
        <v>0</v>
      </c>
      <c r="P253" s="42"/>
      <c r="Q253" s="42"/>
      <c r="R253" s="42"/>
      <c r="S253" s="52"/>
      <c r="T253" s="52"/>
      <c r="U253" s="52"/>
      <c r="V253" s="227"/>
      <c r="W253" s="183"/>
      <c r="X253" s="183"/>
      <c r="Y253" s="183"/>
      <c r="Z253" s="183"/>
      <c r="AA253" s="185">
        <f t="shared" si="28"/>
        <v>0</v>
      </c>
    </row>
    <row r="254" spans="1:27" ht="14.45" customHeight="1">
      <c r="A254" s="271"/>
      <c r="B254" s="12" t="s">
        <v>174</v>
      </c>
      <c r="C254" s="38" t="s">
        <v>103</v>
      </c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>
        <v>0</v>
      </c>
      <c r="P254" s="41"/>
      <c r="Q254" s="41"/>
      <c r="R254" s="41"/>
      <c r="S254" s="50"/>
      <c r="T254" s="50"/>
      <c r="U254" s="50"/>
      <c r="V254" s="224"/>
      <c r="W254" s="173"/>
      <c r="X254" s="173"/>
      <c r="Y254" s="173"/>
      <c r="Z254" s="173"/>
      <c r="AA254" s="174">
        <f t="shared" si="28"/>
        <v>0</v>
      </c>
    </row>
    <row r="255" spans="1:27" ht="14.45" customHeight="1">
      <c r="A255" s="271"/>
      <c r="B255" s="12" t="s">
        <v>175</v>
      </c>
      <c r="C255" s="38" t="s">
        <v>103</v>
      </c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>
        <v>0</v>
      </c>
      <c r="P255" s="41"/>
      <c r="Q255" s="41"/>
      <c r="R255" s="41"/>
      <c r="S255" s="50"/>
      <c r="T255" s="50"/>
      <c r="U255" s="50"/>
      <c r="V255" s="224"/>
      <c r="W255" s="173"/>
      <c r="X255" s="173"/>
      <c r="Y255" s="173"/>
      <c r="Z255" s="173"/>
      <c r="AA255" s="174">
        <f t="shared" si="28"/>
        <v>0</v>
      </c>
    </row>
    <row r="256" spans="1:27" ht="14.45" customHeight="1">
      <c r="A256" s="271"/>
      <c r="B256" s="12" t="s">
        <v>176</v>
      </c>
      <c r="C256" s="38" t="s">
        <v>103</v>
      </c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>
        <v>0</v>
      </c>
      <c r="P256" s="41"/>
      <c r="Q256" s="41"/>
      <c r="R256" s="41"/>
      <c r="S256" s="50"/>
      <c r="T256" s="50"/>
      <c r="U256" s="50"/>
      <c r="V256" s="224"/>
      <c r="W256" s="173"/>
      <c r="X256" s="173"/>
      <c r="Y256" s="173"/>
      <c r="Z256" s="173"/>
      <c r="AA256" s="174">
        <f t="shared" si="28"/>
        <v>0</v>
      </c>
    </row>
    <row r="257" spans="1:27" ht="14.45" customHeight="1">
      <c r="A257" s="271"/>
      <c r="B257" s="12" t="s">
        <v>177</v>
      </c>
      <c r="C257" s="38" t="s">
        <v>103</v>
      </c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>
        <v>0</v>
      </c>
      <c r="P257" s="41"/>
      <c r="Q257" s="41"/>
      <c r="R257" s="41"/>
      <c r="S257" s="50"/>
      <c r="T257" s="50"/>
      <c r="U257" s="50"/>
      <c r="V257" s="224"/>
      <c r="W257" s="173"/>
      <c r="X257" s="173"/>
      <c r="Y257" s="173"/>
      <c r="Z257" s="173"/>
      <c r="AA257" s="174">
        <f t="shared" si="28"/>
        <v>0</v>
      </c>
    </row>
    <row r="258" spans="1:27" ht="14.45" customHeight="1">
      <c r="A258" s="271"/>
      <c r="B258" s="12" t="s">
        <v>178</v>
      </c>
      <c r="C258" s="38" t="s">
        <v>103</v>
      </c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>
        <v>0</v>
      </c>
      <c r="P258" s="41"/>
      <c r="Q258" s="41"/>
      <c r="R258" s="41"/>
      <c r="S258" s="50"/>
      <c r="T258" s="50"/>
      <c r="U258" s="50"/>
      <c r="V258" s="224"/>
      <c r="W258" s="173"/>
      <c r="X258" s="173"/>
      <c r="Y258" s="173"/>
      <c r="Z258" s="173"/>
      <c r="AA258" s="174">
        <f t="shared" si="28"/>
        <v>0</v>
      </c>
    </row>
    <row r="259" spans="1:27" ht="14.45" customHeight="1">
      <c r="A259" s="271"/>
      <c r="B259" s="12" t="s">
        <v>181</v>
      </c>
      <c r="C259" s="38" t="s">
        <v>103</v>
      </c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>
        <v>0</v>
      </c>
      <c r="P259" s="41"/>
      <c r="Q259" s="41"/>
      <c r="R259" s="41"/>
      <c r="S259" s="50"/>
      <c r="T259" s="50"/>
      <c r="U259" s="50"/>
      <c r="V259" s="224"/>
      <c r="W259" s="173"/>
      <c r="X259" s="173"/>
      <c r="Y259" s="173"/>
      <c r="Z259" s="173"/>
      <c r="AA259" s="174">
        <f t="shared" si="28"/>
        <v>0</v>
      </c>
    </row>
    <row r="260" spans="1:27" ht="14.45" customHeight="1">
      <c r="A260" s="271"/>
      <c r="B260" s="12" t="s">
        <v>174</v>
      </c>
      <c r="C260" s="38" t="s">
        <v>103</v>
      </c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>
        <v>0</v>
      </c>
      <c r="P260" s="41"/>
      <c r="Q260" s="41"/>
      <c r="R260" s="41"/>
      <c r="S260" s="50"/>
      <c r="T260" s="50"/>
      <c r="U260" s="50"/>
      <c r="V260" s="224"/>
      <c r="W260" s="173"/>
      <c r="X260" s="173"/>
      <c r="Y260" s="173"/>
      <c r="Z260" s="173"/>
      <c r="AA260" s="174">
        <f t="shared" si="28"/>
        <v>0</v>
      </c>
    </row>
    <row r="261" spans="1:27" ht="14.45" customHeight="1">
      <c r="A261" s="271"/>
      <c r="B261" s="12" t="s">
        <v>175</v>
      </c>
      <c r="C261" s="38" t="s">
        <v>103</v>
      </c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>
        <v>0</v>
      </c>
      <c r="P261" s="41"/>
      <c r="Q261" s="41"/>
      <c r="R261" s="41"/>
      <c r="S261" s="50"/>
      <c r="T261" s="50"/>
      <c r="U261" s="50"/>
      <c r="V261" s="224"/>
      <c r="W261" s="173"/>
      <c r="X261" s="173"/>
      <c r="Y261" s="173"/>
      <c r="Z261" s="173"/>
      <c r="AA261" s="174">
        <f t="shared" si="28"/>
        <v>0</v>
      </c>
    </row>
    <row r="262" spans="1:27" ht="14.45" customHeight="1">
      <c r="A262" s="271"/>
      <c r="B262" s="12" t="s">
        <v>179</v>
      </c>
      <c r="C262" s="38" t="s">
        <v>103</v>
      </c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>
        <v>0</v>
      </c>
      <c r="P262" s="41"/>
      <c r="Q262" s="41"/>
      <c r="R262" s="41"/>
      <c r="S262" s="50"/>
      <c r="T262" s="50"/>
      <c r="U262" s="50"/>
      <c r="V262" s="224"/>
      <c r="W262" s="173"/>
      <c r="X262" s="173"/>
      <c r="Y262" s="173"/>
      <c r="Z262" s="173"/>
      <c r="AA262" s="174">
        <f t="shared" si="28"/>
        <v>0</v>
      </c>
    </row>
    <row r="263" spans="1:27" ht="14.45" customHeight="1">
      <c r="A263" s="271"/>
      <c r="B263" s="12" t="s">
        <v>177</v>
      </c>
      <c r="C263" s="38" t="s">
        <v>103</v>
      </c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>
        <v>0</v>
      </c>
      <c r="P263" s="41"/>
      <c r="Q263" s="41"/>
      <c r="R263" s="41"/>
      <c r="S263" s="50"/>
      <c r="T263" s="50"/>
      <c r="U263" s="50"/>
      <c r="V263" s="224"/>
      <c r="W263" s="173"/>
      <c r="X263" s="173"/>
      <c r="Y263" s="173"/>
      <c r="Z263" s="173"/>
      <c r="AA263" s="174">
        <f t="shared" si="28"/>
        <v>0</v>
      </c>
    </row>
    <row r="264" spans="1:27" ht="14.45" customHeight="1">
      <c r="A264" s="271"/>
      <c r="B264" s="12" t="s">
        <v>178</v>
      </c>
      <c r="C264" s="38" t="s">
        <v>103</v>
      </c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>
        <v>0</v>
      </c>
      <c r="P264" s="41"/>
      <c r="Q264" s="41"/>
      <c r="R264" s="41"/>
      <c r="S264" s="50"/>
      <c r="T264" s="50"/>
      <c r="U264" s="50"/>
      <c r="V264" s="224"/>
      <c r="W264" s="173"/>
      <c r="X264" s="173"/>
      <c r="Y264" s="173"/>
      <c r="Z264" s="173"/>
      <c r="AA264" s="174">
        <f t="shared" si="28"/>
        <v>0</v>
      </c>
    </row>
    <row r="265" spans="1:27" ht="14.45" customHeight="1">
      <c r="A265" s="271"/>
      <c r="B265" s="12" t="s">
        <v>180</v>
      </c>
      <c r="C265" s="38" t="s">
        <v>103</v>
      </c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>
        <v>0</v>
      </c>
      <c r="P265" s="41"/>
      <c r="Q265" s="41"/>
      <c r="R265" s="41"/>
      <c r="S265" s="50"/>
      <c r="T265" s="50"/>
      <c r="U265" s="50"/>
      <c r="V265" s="168"/>
      <c r="W265" s="173"/>
      <c r="X265" s="173"/>
      <c r="Y265" s="173"/>
      <c r="Z265" s="173"/>
      <c r="AA265" s="174">
        <f t="shared" si="28"/>
        <v>0</v>
      </c>
    </row>
    <row r="266" spans="1:27" ht="14.45" customHeight="1">
      <c r="A266" s="271"/>
      <c r="B266" s="12" t="s">
        <v>174</v>
      </c>
      <c r="C266" s="38" t="s">
        <v>103</v>
      </c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>
        <v>0</v>
      </c>
      <c r="P266" s="41"/>
      <c r="Q266" s="41"/>
      <c r="R266" s="41"/>
      <c r="S266" s="50"/>
      <c r="T266" s="50"/>
      <c r="U266" s="50"/>
      <c r="V266" s="224"/>
      <c r="W266" s="173"/>
      <c r="X266" s="173"/>
      <c r="Y266" s="173"/>
      <c r="Z266" s="173"/>
      <c r="AA266" s="174">
        <f t="shared" si="28"/>
        <v>0</v>
      </c>
    </row>
    <row r="267" spans="1:27" ht="14.45" customHeight="1">
      <c r="A267" s="271"/>
      <c r="B267" s="12" t="s">
        <v>175</v>
      </c>
      <c r="C267" s="38" t="s">
        <v>103</v>
      </c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>
        <v>0</v>
      </c>
      <c r="P267" s="41"/>
      <c r="Q267" s="41"/>
      <c r="R267" s="41"/>
      <c r="S267" s="50"/>
      <c r="T267" s="50"/>
      <c r="U267" s="50"/>
      <c r="V267" s="224"/>
      <c r="W267" s="173"/>
      <c r="X267" s="173"/>
      <c r="Y267" s="173"/>
      <c r="Z267" s="173"/>
      <c r="AA267" s="174">
        <f t="shared" si="28"/>
        <v>0</v>
      </c>
    </row>
    <row r="268" spans="1:27" ht="14.45" customHeight="1">
      <c r="A268" s="271"/>
      <c r="B268" s="12" t="s">
        <v>182</v>
      </c>
      <c r="C268" s="38" t="s">
        <v>103</v>
      </c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>
        <v>0</v>
      </c>
      <c r="P268" s="41"/>
      <c r="Q268" s="41"/>
      <c r="R268" s="41"/>
      <c r="S268" s="50"/>
      <c r="T268" s="50"/>
      <c r="U268" s="50"/>
      <c r="V268" s="224"/>
      <c r="W268" s="173"/>
      <c r="X268" s="173"/>
      <c r="Y268" s="173"/>
      <c r="Z268" s="173"/>
      <c r="AA268" s="174">
        <f t="shared" si="28"/>
        <v>0</v>
      </c>
    </row>
    <row r="269" spans="1:27" ht="14.45" customHeight="1">
      <c r="A269" s="271"/>
      <c r="B269" s="12" t="s">
        <v>177</v>
      </c>
      <c r="C269" s="38" t="s">
        <v>103</v>
      </c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>
        <v>0</v>
      </c>
      <c r="P269" s="41"/>
      <c r="Q269" s="41"/>
      <c r="R269" s="41"/>
      <c r="S269" s="50"/>
      <c r="T269" s="50"/>
      <c r="U269" s="50"/>
      <c r="V269" s="224"/>
      <c r="W269" s="173"/>
      <c r="X269" s="173"/>
      <c r="Y269" s="173"/>
      <c r="Z269" s="173"/>
      <c r="AA269" s="174">
        <f t="shared" si="28"/>
        <v>0</v>
      </c>
    </row>
    <row r="270" spans="1:27" ht="14.45" customHeight="1">
      <c r="A270" s="271"/>
      <c r="B270" s="12" t="s">
        <v>178</v>
      </c>
      <c r="C270" s="38" t="s">
        <v>103</v>
      </c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>
        <v>0</v>
      </c>
      <c r="P270" s="41"/>
      <c r="Q270" s="41"/>
      <c r="R270" s="41"/>
      <c r="S270" s="50"/>
      <c r="T270" s="50"/>
      <c r="U270" s="50"/>
      <c r="V270" s="224"/>
      <c r="W270" s="173"/>
      <c r="X270" s="173"/>
      <c r="Y270" s="173"/>
      <c r="Z270" s="173"/>
      <c r="AA270" s="174">
        <f t="shared" si="28"/>
        <v>0</v>
      </c>
    </row>
    <row r="271" spans="1:27" ht="14.45" customHeight="1">
      <c r="A271" s="271"/>
      <c r="B271" s="12" t="s">
        <v>183</v>
      </c>
      <c r="C271" s="38" t="s">
        <v>103</v>
      </c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>
        <v>0</v>
      </c>
      <c r="P271" s="41"/>
      <c r="Q271" s="41"/>
      <c r="R271" s="41"/>
      <c r="S271" s="50"/>
      <c r="T271" s="50"/>
      <c r="U271" s="50"/>
      <c r="V271" s="224"/>
      <c r="W271" s="173"/>
      <c r="X271" s="173"/>
      <c r="Y271" s="173"/>
      <c r="Z271" s="173"/>
      <c r="AA271" s="174">
        <f t="shared" si="28"/>
        <v>0</v>
      </c>
    </row>
    <row r="272" spans="1:27" ht="14.45" customHeight="1">
      <c r="A272" s="271"/>
      <c r="B272" s="12" t="s">
        <v>174</v>
      </c>
      <c r="C272" s="38" t="s">
        <v>103</v>
      </c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>
        <v>0</v>
      </c>
      <c r="P272" s="41"/>
      <c r="Q272" s="41"/>
      <c r="R272" s="41"/>
      <c r="S272" s="50"/>
      <c r="T272" s="50"/>
      <c r="U272" s="50"/>
      <c r="V272" s="224"/>
      <c r="W272" s="173"/>
      <c r="X272" s="173"/>
      <c r="Y272" s="173"/>
      <c r="Z272" s="173"/>
      <c r="AA272" s="174">
        <f t="shared" si="28"/>
        <v>0</v>
      </c>
    </row>
    <row r="273" spans="1:27" ht="14.45" customHeight="1">
      <c r="A273" s="271"/>
      <c r="B273" s="12" t="s">
        <v>175</v>
      </c>
      <c r="C273" s="38" t="s">
        <v>103</v>
      </c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>
        <v>0</v>
      </c>
      <c r="P273" s="41"/>
      <c r="Q273" s="41"/>
      <c r="R273" s="41"/>
      <c r="S273" s="50"/>
      <c r="T273" s="50"/>
      <c r="U273" s="50"/>
      <c r="V273" s="224"/>
      <c r="W273" s="173"/>
      <c r="X273" s="173"/>
      <c r="Y273" s="173"/>
      <c r="Z273" s="173"/>
      <c r="AA273" s="174">
        <f t="shared" si="28"/>
        <v>0</v>
      </c>
    </row>
    <row r="274" spans="1:27" ht="14.45" customHeight="1">
      <c r="A274" s="271"/>
      <c r="B274" s="12" t="s">
        <v>184</v>
      </c>
      <c r="C274" s="38" t="s">
        <v>103</v>
      </c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>
        <v>0</v>
      </c>
      <c r="P274" s="41"/>
      <c r="Q274" s="41"/>
      <c r="R274" s="41"/>
      <c r="S274" s="50"/>
      <c r="T274" s="50"/>
      <c r="U274" s="50"/>
      <c r="V274" s="224"/>
      <c r="W274" s="173"/>
      <c r="X274" s="173"/>
      <c r="Y274" s="173"/>
      <c r="Z274" s="173"/>
      <c r="AA274" s="174">
        <f t="shared" si="28"/>
        <v>0</v>
      </c>
    </row>
    <row r="275" spans="1:27" ht="14.45" customHeight="1">
      <c r="A275" s="271"/>
      <c r="B275" s="12" t="s">
        <v>177</v>
      </c>
      <c r="C275" s="38" t="s">
        <v>103</v>
      </c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>
        <v>0</v>
      </c>
      <c r="P275" s="41"/>
      <c r="Q275" s="41"/>
      <c r="R275" s="41"/>
      <c r="S275" s="50"/>
      <c r="T275" s="50"/>
      <c r="U275" s="50"/>
      <c r="V275" s="224"/>
      <c r="W275" s="173"/>
      <c r="X275" s="173"/>
      <c r="Y275" s="173"/>
      <c r="Z275" s="173"/>
      <c r="AA275" s="174">
        <f t="shared" si="28"/>
        <v>0</v>
      </c>
    </row>
    <row r="276" spans="1:27" ht="15" customHeight="1" thickBot="1">
      <c r="A276" s="272"/>
      <c r="B276" s="36" t="s">
        <v>178</v>
      </c>
      <c r="C276" s="38" t="s">
        <v>103</v>
      </c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>
        <v>0</v>
      </c>
      <c r="P276" s="45"/>
      <c r="Q276" s="45"/>
      <c r="R276" s="45"/>
      <c r="S276" s="51"/>
      <c r="T276" s="51"/>
      <c r="U276" s="51"/>
      <c r="V276" s="225"/>
      <c r="W276" s="175"/>
      <c r="X276" s="175"/>
      <c r="Y276" s="175"/>
      <c r="Z276" s="175"/>
      <c r="AA276" s="176">
        <f t="shared" si="28"/>
        <v>0</v>
      </c>
    </row>
    <row r="277" spans="1:27" ht="14.45" customHeight="1">
      <c r="A277" s="268" t="s">
        <v>192</v>
      </c>
      <c r="B277" s="14" t="s">
        <v>186</v>
      </c>
      <c r="C277" s="61" t="s">
        <v>103</v>
      </c>
      <c r="D277" s="228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>
        <v>0</v>
      </c>
      <c r="P277" s="42"/>
      <c r="Q277" s="42"/>
      <c r="R277" s="42"/>
      <c r="S277" s="52"/>
      <c r="T277" s="52"/>
      <c r="U277" s="52"/>
      <c r="V277" s="227"/>
      <c r="W277" s="183"/>
      <c r="X277" s="183"/>
      <c r="Y277" s="183"/>
      <c r="Z277" s="183"/>
      <c r="AA277" s="185">
        <f t="shared" si="28"/>
        <v>0</v>
      </c>
    </row>
    <row r="278" spans="1:27" ht="14.45" customHeight="1">
      <c r="A278" s="269"/>
      <c r="B278" s="12" t="s">
        <v>174</v>
      </c>
      <c r="C278" s="24" t="s">
        <v>103</v>
      </c>
      <c r="D278" s="59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>
        <v>0</v>
      </c>
      <c r="P278" s="41"/>
      <c r="Q278" s="41"/>
      <c r="R278" s="41"/>
      <c r="S278" s="50"/>
      <c r="T278" s="50"/>
      <c r="U278" s="50"/>
      <c r="V278" s="224"/>
      <c r="W278" s="173"/>
      <c r="X278" s="173"/>
      <c r="Y278" s="173"/>
      <c r="Z278" s="173"/>
      <c r="AA278" s="174">
        <f t="shared" si="28"/>
        <v>0</v>
      </c>
    </row>
    <row r="279" spans="1:27" ht="14.45" customHeight="1">
      <c r="A279" s="269"/>
      <c r="B279" s="12" t="s">
        <v>175</v>
      </c>
      <c r="C279" s="24" t="s">
        <v>103</v>
      </c>
      <c r="D279" s="59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>
        <v>0</v>
      </c>
      <c r="P279" s="41"/>
      <c r="Q279" s="41"/>
      <c r="R279" s="41"/>
      <c r="S279" s="50"/>
      <c r="T279" s="50"/>
      <c r="U279" s="50"/>
      <c r="V279" s="224"/>
      <c r="W279" s="173"/>
      <c r="X279" s="173"/>
      <c r="Y279" s="173"/>
      <c r="Z279" s="173"/>
      <c r="AA279" s="174">
        <f t="shared" si="28"/>
        <v>0</v>
      </c>
    </row>
    <row r="280" spans="1:27" ht="14.45" customHeight="1">
      <c r="A280" s="269"/>
      <c r="B280" s="12" t="s">
        <v>187</v>
      </c>
      <c r="C280" s="24" t="s">
        <v>103</v>
      </c>
      <c r="D280" s="59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>
        <v>0</v>
      </c>
      <c r="P280" s="41"/>
      <c r="Q280" s="41"/>
      <c r="R280" s="41"/>
      <c r="S280" s="50"/>
      <c r="T280" s="50"/>
      <c r="U280" s="50"/>
      <c r="V280" s="224"/>
      <c r="W280" s="173"/>
      <c r="X280" s="173"/>
      <c r="Y280" s="173"/>
      <c r="Z280" s="173"/>
      <c r="AA280" s="174">
        <f t="shared" si="28"/>
        <v>0</v>
      </c>
    </row>
    <row r="281" spans="1:27" ht="14.45" customHeight="1">
      <c r="A281" s="269"/>
      <c r="B281" s="12" t="s">
        <v>177</v>
      </c>
      <c r="C281" s="24" t="s">
        <v>103</v>
      </c>
      <c r="D281" s="59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>
        <v>0</v>
      </c>
      <c r="P281" s="41"/>
      <c r="Q281" s="41"/>
      <c r="R281" s="41"/>
      <c r="S281" s="50"/>
      <c r="T281" s="50"/>
      <c r="U281" s="50"/>
      <c r="V281" s="224"/>
      <c r="W281" s="173"/>
      <c r="X281" s="173"/>
      <c r="Y281" s="173"/>
      <c r="Z281" s="173"/>
      <c r="AA281" s="174">
        <f t="shared" si="28"/>
        <v>0</v>
      </c>
    </row>
    <row r="282" spans="1:27" ht="14.45" customHeight="1">
      <c r="A282" s="269"/>
      <c r="B282" s="12" t="s">
        <v>178</v>
      </c>
      <c r="C282" s="24" t="s">
        <v>103</v>
      </c>
      <c r="D282" s="59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>
        <v>0</v>
      </c>
      <c r="P282" s="41"/>
      <c r="Q282" s="41"/>
      <c r="R282" s="41"/>
      <c r="S282" s="50"/>
      <c r="T282" s="50"/>
      <c r="U282" s="50"/>
      <c r="V282" s="224"/>
      <c r="W282" s="173"/>
      <c r="X282" s="173"/>
      <c r="Y282" s="173"/>
      <c r="Z282" s="173"/>
      <c r="AA282" s="174">
        <f t="shared" si="28"/>
        <v>0</v>
      </c>
    </row>
    <row r="283" spans="1:27" ht="14.45" customHeight="1">
      <c r="A283" s="269"/>
      <c r="B283" s="12" t="s">
        <v>188</v>
      </c>
      <c r="C283" s="24" t="s">
        <v>103</v>
      </c>
      <c r="D283" s="59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>
        <v>0</v>
      </c>
      <c r="P283" s="41"/>
      <c r="Q283" s="41"/>
      <c r="R283" s="41"/>
      <c r="S283" s="50"/>
      <c r="T283" s="50"/>
      <c r="U283" s="50"/>
      <c r="V283" s="224"/>
      <c r="W283" s="173"/>
      <c r="X283" s="173"/>
      <c r="Y283" s="173"/>
      <c r="Z283" s="173"/>
      <c r="AA283" s="174">
        <f t="shared" si="28"/>
        <v>0</v>
      </c>
    </row>
    <row r="284" spans="1:27" ht="14.45" customHeight="1">
      <c r="A284" s="269"/>
      <c r="B284" s="12" t="s">
        <v>174</v>
      </c>
      <c r="C284" s="24" t="s">
        <v>103</v>
      </c>
      <c r="D284" s="59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>
        <v>0</v>
      </c>
      <c r="P284" s="41"/>
      <c r="Q284" s="41"/>
      <c r="R284" s="41"/>
      <c r="S284" s="50"/>
      <c r="T284" s="50"/>
      <c r="U284" s="50"/>
      <c r="V284" s="224"/>
      <c r="W284" s="173"/>
      <c r="X284" s="173"/>
      <c r="Y284" s="173"/>
      <c r="Z284" s="173"/>
      <c r="AA284" s="174">
        <f t="shared" si="28"/>
        <v>0</v>
      </c>
    </row>
    <row r="285" spans="1:27" ht="14.45" customHeight="1">
      <c r="A285" s="269"/>
      <c r="B285" s="12" t="s">
        <v>175</v>
      </c>
      <c r="C285" s="24" t="s">
        <v>103</v>
      </c>
      <c r="D285" s="59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>
        <v>0</v>
      </c>
      <c r="P285" s="41"/>
      <c r="Q285" s="41"/>
      <c r="R285" s="41"/>
      <c r="S285" s="50"/>
      <c r="T285" s="50"/>
      <c r="U285" s="50"/>
      <c r="V285" s="224"/>
      <c r="W285" s="173"/>
      <c r="X285" s="173"/>
      <c r="Y285" s="173"/>
      <c r="Z285" s="173"/>
      <c r="AA285" s="174">
        <f t="shared" si="28"/>
        <v>0</v>
      </c>
    </row>
    <row r="286" spans="1:27" ht="14.45" customHeight="1">
      <c r="A286" s="269"/>
      <c r="B286" s="12" t="s">
        <v>189</v>
      </c>
      <c r="C286" s="24" t="s">
        <v>103</v>
      </c>
      <c r="D286" s="59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>
        <v>0</v>
      </c>
      <c r="P286" s="41"/>
      <c r="Q286" s="41"/>
      <c r="R286" s="41"/>
      <c r="S286" s="50"/>
      <c r="T286" s="50"/>
      <c r="U286" s="50"/>
      <c r="V286" s="224"/>
      <c r="W286" s="173"/>
      <c r="X286" s="173"/>
      <c r="Y286" s="173"/>
      <c r="Z286" s="173"/>
      <c r="AA286" s="174">
        <f t="shared" si="28"/>
        <v>0</v>
      </c>
    </row>
    <row r="287" spans="1:27" ht="14.45" customHeight="1">
      <c r="A287" s="269"/>
      <c r="B287" s="12" t="s">
        <v>177</v>
      </c>
      <c r="C287" s="24" t="s">
        <v>103</v>
      </c>
      <c r="D287" s="59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>
        <v>0</v>
      </c>
      <c r="P287" s="41"/>
      <c r="Q287" s="41"/>
      <c r="R287" s="41"/>
      <c r="S287" s="50"/>
      <c r="T287" s="50"/>
      <c r="U287" s="50"/>
      <c r="V287" s="224"/>
      <c r="W287" s="173"/>
      <c r="X287" s="173"/>
      <c r="Y287" s="173"/>
      <c r="Z287" s="173"/>
      <c r="AA287" s="174">
        <f t="shared" si="28"/>
        <v>0</v>
      </c>
    </row>
    <row r="288" spans="1:27" ht="14.45" customHeight="1">
      <c r="A288" s="269"/>
      <c r="B288" s="12" t="s">
        <v>178</v>
      </c>
      <c r="C288" s="24" t="s">
        <v>103</v>
      </c>
      <c r="D288" s="59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>
        <v>0</v>
      </c>
      <c r="P288" s="41"/>
      <c r="Q288" s="41"/>
      <c r="R288" s="41"/>
      <c r="S288" s="50"/>
      <c r="T288" s="50"/>
      <c r="U288" s="50"/>
      <c r="V288" s="224"/>
      <c r="W288" s="173"/>
      <c r="X288" s="173"/>
      <c r="Y288" s="173"/>
      <c r="Z288" s="173"/>
      <c r="AA288" s="174">
        <f t="shared" si="28"/>
        <v>0</v>
      </c>
    </row>
    <row r="289" spans="1:27" ht="14.45" customHeight="1">
      <c r="A289" s="269"/>
      <c r="B289" s="12" t="s">
        <v>190</v>
      </c>
      <c r="C289" s="24" t="s">
        <v>103</v>
      </c>
      <c r="D289" s="59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>
        <v>0</v>
      </c>
      <c r="P289" s="41"/>
      <c r="Q289" s="41"/>
      <c r="R289" s="41"/>
      <c r="S289" s="50"/>
      <c r="T289" s="50"/>
      <c r="U289" s="50"/>
      <c r="V289" s="224"/>
      <c r="W289" s="173"/>
      <c r="X289" s="173"/>
      <c r="Y289" s="173"/>
      <c r="Z289" s="173"/>
      <c r="AA289" s="174">
        <f t="shared" si="28"/>
        <v>0</v>
      </c>
    </row>
    <row r="290" spans="1:27" ht="14.45" customHeight="1">
      <c r="A290" s="269"/>
      <c r="B290" s="12" t="s">
        <v>174</v>
      </c>
      <c r="C290" s="24" t="s">
        <v>103</v>
      </c>
      <c r="D290" s="59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>
        <v>0</v>
      </c>
      <c r="P290" s="41"/>
      <c r="Q290" s="41"/>
      <c r="R290" s="41"/>
      <c r="S290" s="50"/>
      <c r="T290" s="50"/>
      <c r="U290" s="50"/>
      <c r="V290" s="224"/>
      <c r="W290" s="173"/>
      <c r="X290" s="173"/>
      <c r="Y290" s="173"/>
      <c r="Z290" s="173"/>
      <c r="AA290" s="174">
        <f t="shared" si="28"/>
        <v>0</v>
      </c>
    </row>
    <row r="291" spans="1:27" ht="14.45" customHeight="1">
      <c r="A291" s="269"/>
      <c r="B291" s="12" t="s">
        <v>175</v>
      </c>
      <c r="C291" s="24" t="s">
        <v>103</v>
      </c>
      <c r="D291" s="59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>
        <v>0</v>
      </c>
      <c r="P291" s="41"/>
      <c r="Q291" s="41"/>
      <c r="R291" s="41"/>
      <c r="S291" s="50"/>
      <c r="T291" s="50"/>
      <c r="U291" s="50"/>
      <c r="V291" s="224"/>
      <c r="W291" s="173"/>
      <c r="X291" s="173"/>
      <c r="Y291" s="173"/>
      <c r="Z291" s="173"/>
      <c r="AA291" s="174">
        <f t="shared" si="28"/>
        <v>0</v>
      </c>
    </row>
    <row r="292" spans="1:27" ht="14.45" customHeight="1">
      <c r="A292" s="269"/>
      <c r="B292" s="12" t="s">
        <v>191</v>
      </c>
      <c r="C292" s="24" t="s">
        <v>103</v>
      </c>
      <c r="D292" s="59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>
        <v>0</v>
      </c>
      <c r="P292" s="41"/>
      <c r="Q292" s="41"/>
      <c r="R292" s="41"/>
      <c r="S292" s="50"/>
      <c r="T292" s="50"/>
      <c r="U292" s="50"/>
      <c r="V292" s="224"/>
      <c r="W292" s="173"/>
      <c r="X292" s="173"/>
      <c r="Y292" s="173"/>
      <c r="Z292" s="173"/>
      <c r="AA292" s="174">
        <f t="shared" si="28"/>
        <v>0</v>
      </c>
    </row>
    <row r="293" spans="1:27" ht="14.45" customHeight="1">
      <c r="A293" s="269"/>
      <c r="B293" s="12" t="s">
        <v>177</v>
      </c>
      <c r="C293" s="24" t="s">
        <v>103</v>
      </c>
      <c r="D293" s="59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>
        <v>0</v>
      </c>
      <c r="P293" s="41"/>
      <c r="Q293" s="41"/>
      <c r="R293" s="41"/>
      <c r="S293" s="50"/>
      <c r="T293" s="50"/>
      <c r="U293" s="50"/>
      <c r="V293" s="224"/>
      <c r="W293" s="173"/>
      <c r="X293" s="173"/>
      <c r="Y293" s="173"/>
      <c r="Z293" s="173"/>
      <c r="AA293" s="174">
        <f t="shared" si="28"/>
        <v>0</v>
      </c>
    </row>
    <row r="294" spans="1:27" ht="15" customHeight="1" thickBot="1">
      <c r="A294" s="269"/>
      <c r="B294" s="12" t="s">
        <v>178</v>
      </c>
      <c r="C294" s="26" t="s">
        <v>103</v>
      </c>
      <c r="D294" s="59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>
        <v>0</v>
      </c>
      <c r="P294" s="41"/>
      <c r="Q294" s="41"/>
      <c r="R294" s="41"/>
      <c r="S294" s="50"/>
      <c r="T294" s="50"/>
      <c r="U294" s="50"/>
      <c r="V294" s="225"/>
      <c r="W294" s="175"/>
      <c r="X294" s="175"/>
      <c r="Y294" s="175"/>
      <c r="Z294" s="175"/>
      <c r="AA294" s="176">
        <f t="shared" si="28"/>
        <v>0</v>
      </c>
    </row>
    <row r="295" spans="1:27" ht="14.45" customHeight="1">
      <c r="A295" s="270" t="s">
        <v>201</v>
      </c>
      <c r="B295" s="14" t="s">
        <v>193</v>
      </c>
      <c r="C295" s="61" t="s">
        <v>103</v>
      </c>
      <c r="D295" s="228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>
        <v>0</v>
      </c>
      <c r="P295" s="42"/>
      <c r="Q295" s="42"/>
      <c r="R295" s="42"/>
      <c r="S295" s="52"/>
      <c r="T295" s="52"/>
      <c r="U295" s="52"/>
      <c r="V295" s="223"/>
      <c r="W295" s="171"/>
      <c r="X295" s="171"/>
      <c r="Y295" s="171"/>
      <c r="Z295" s="171"/>
      <c r="AA295" s="172">
        <f t="shared" si="28"/>
        <v>0</v>
      </c>
    </row>
    <row r="296" spans="1:27" ht="14.45" customHeight="1">
      <c r="A296" s="271"/>
      <c r="B296" s="12" t="s">
        <v>174</v>
      </c>
      <c r="C296" s="24" t="s">
        <v>103</v>
      </c>
      <c r="D296" s="59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>
        <v>0</v>
      </c>
      <c r="P296" s="41"/>
      <c r="Q296" s="41"/>
      <c r="R296" s="41"/>
      <c r="S296" s="50"/>
      <c r="T296" s="50"/>
      <c r="U296" s="50"/>
      <c r="V296" s="224"/>
      <c r="W296" s="173"/>
      <c r="X296" s="173"/>
      <c r="Y296" s="173"/>
      <c r="Z296" s="173"/>
      <c r="AA296" s="174">
        <f t="shared" si="28"/>
        <v>0</v>
      </c>
    </row>
    <row r="297" spans="1:27" ht="14.45" customHeight="1">
      <c r="A297" s="271"/>
      <c r="B297" s="12" t="s">
        <v>175</v>
      </c>
      <c r="C297" s="24" t="s">
        <v>103</v>
      </c>
      <c r="D297" s="59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>
        <v>0</v>
      </c>
      <c r="P297" s="41"/>
      <c r="Q297" s="41"/>
      <c r="R297" s="41"/>
      <c r="S297" s="50"/>
      <c r="T297" s="50"/>
      <c r="U297" s="50"/>
      <c r="V297" s="224"/>
      <c r="W297" s="173"/>
      <c r="X297" s="173"/>
      <c r="Y297" s="173"/>
      <c r="Z297" s="173"/>
      <c r="AA297" s="174">
        <f t="shared" si="28"/>
        <v>0</v>
      </c>
    </row>
    <row r="298" spans="1:27" ht="14.45" customHeight="1">
      <c r="A298" s="271"/>
      <c r="B298" s="12" t="s">
        <v>194</v>
      </c>
      <c r="C298" s="24" t="s">
        <v>103</v>
      </c>
      <c r="D298" s="59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>
        <v>0</v>
      </c>
      <c r="P298" s="41"/>
      <c r="Q298" s="41"/>
      <c r="R298" s="41"/>
      <c r="S298" s="50"/>
      <c r="T298" s="50"/>
      <c r="U298" s="50"/>
      <c r="V298" s="224"/>
      <c r="W298" s="173"/>
      <c r="X298" s="173"/>
      <c r="Y298" s="173"/>
      <c r="Z298" s="173"/>
      <c r="AA298" s="174">
        <f t="shared" si="28"/>
        <v>0</v>
      </c>
    </row>
    <row r="299" spans="1:27" ht="14.45" customHeight="1">
      <c r="A299" s="271"/>
      <c r="B299" s="12" t="s">
        <v>177</v>
      </c>
      <c r="C299" s="24" t="s">
        <v>103</v>
      </c>
      <c r="D299" s="59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>
        <v>0</v>
      </c>
      <c r="P299" s="41"/>
      <c r="Q299" s="41"/>
      <c r="R299" s="41"/>
      <c r="S299" s="50"/>
      <c r="T299" s="50"/>
      <c r="U299" s="50"/>
      <c r="V299" s="224"/>
      <c r="W299" s="173"/>
      <c r="X299" s="173"/>
      <c r="Y299" s="173"/>
      <c r="Z299" s="173"/>
      <c r="AA299" s="174">
        <f t="shared" si="28"/>
        <v>0</v>
      </c>
    </row>
    <row r="300" spans="1:27" ht="14.45" customHeight="1">
      <c r="A300" s="271"/>
      <c r="B300" s="12" t="s">
        <v>178</v>
      </c>
      <c r="C300" s="24" t="s">
        <v>103</v>
      </c>
      <c r="D300" s="59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>
        <v>0</v>
      </c>
      <c r="P300" s="41"/>
      <c r="Q300" s="41"/>
      <c r="R300" s="41"/>
      <c r="S300" s="50"/>
      <c r="T300" s="50"/>
      <c r="U300" s="50"/>
      <c r="V300" s="224"/>
      <c r="W300" s="173"/>
      <c r="X300" s="173"/>
      <c r="Y300" s="173"/>
      <c r="Z300" s="173"/>
      <c r="AA300" s="174">
        <f t="shared" si="28"/>
        <v>0</v>
      </c>
    </row>
    <row r="301" spans="1:27" ht="14.45" customHeight="1">
      <c r="A301" s="271"/>
      <c r="B301" s="12" t="s">
        <v>195</v>
      </c>
      <c r="C301" s="24" t="s">
        <v>103</v>
      </c>
      <c r="D301" s="59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>
        <v>0</v>
      </c>
      <c r="P301" s="41"/>
      <c r="Q301" s="41"/>
      <c r="R301" s="41"/>
      <c r="S301" s="50"/>
      <c r="T301" s="50"/>
      <c r="U301" s="50"/>
      <c r="V301" s="224"/>
      <c r="W301" s="173"/>
      <c r="X301" s="173"/>
      <c r="Y301" s="173"/>
      <c r="Z301" s="173"/>
      <c r="AA301" s="174">
        <f t="shared" si="28"/>
        <v>0</v>
      </c>
    </row>
    <row r="302" spans="1:27" ht="14.45" customHeight="1">
      <c r="A302" s="271"/>
      <c r="B302" s="12" t="s">
        <v>174</v>
      </c>
      <c r="C302" s="24" t="s">
        <v>103</v>
      </c>
      <c r="D302" s="59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>
        <v>0</v>
      </c>
      <c r="P302" s="41"/>
      <c r="Q302" s="41"/>
      <c r="R302" s="41"/>
      <c r="S302" s="50"/>
      <c r="T302" s="50"/>
      <c r="U302" s="50"/>
      <c r="V302" s="224"/>
      <c r="W302" s="173"/>
      <c r="X302" s="173"/>
      <c r="Y302" s="173"/>
      <c r="Z302" s="173"/>
      <c r="AA302" s="174">
        <f t="shared" si="28"/>
        <v>0</v>
      </c>
    </row>
    <row r="303" spans="1:27" ht="14.45" customHeight="1">
      <c r="A303" s="271"/>
      <c r="B303" s="12" t="s">
        <v>175</v>
      </c>
      <c r="C303" s="24" t="s">
        <v>103</v>
      </c>
      <c r="D303" s="59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>
        <v>0</v>
      </c>
      <c r="P303" s="41"/>
      <c r="Q303" s="41"/>
      <c r="R303" s="41"/>
      <c r="S303" s="50"/>
      <c r="T303" s="50"/>
      <c r="U303" s="50"/>
      <c r="V303" s="224"/>
      <c r="W303" s="173"/>
      <c r="X303" s="173"/>
      <c r="Y303" s="173"/>
      <c r="Z303" s="173"/>
      <c r="AA303" s="174">
        <f t="shared" si="28"/>
        <v>0</v>
      </c>
    </row>
    <row r="304" spans="1:27" ht="14.45" customHeight="1">
      <c r="A304" s="271"/>
      <c r="B304" s="12" t="s">
        <v>196</v>
      </c>
      <c r="C304" s="24" t="s">
        <v>103</v>
      </c>
      <c r="D304" s="59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>
        <v>0</v>
      </c>
      <c r="P304" s="41"/>
      <c r="Q304" s="41"/>
      <c r="R304" s="41"/>
      <c r="S304" s="50"/>
      <c r="T304" s="50"/>
      <c r="U304" s="50"/>
      <c r="V304" s="224"/>
      <c r="W304" s="173"/>
      <c r="X304" s="173"/>
      <c r="Y304" s="173"/>
      <c r="Z304" s="173"/>
      <c r="AA304" s="174">
        <f t="shared" si="28"/>
        <v>0</v>
      </c>
    </row>
    <row r="305" spans="1:27" ht="14.45" customHeight="1">
      <c r="A305" s="271"/>
      <c r="B305" s="12" t="s">
        <v>177</v>
      </c>
      <c r="C305" s="24" t="s">
        <v>103</v>
      </c>
      <c r="D305" s="59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>
        <v>0</v>
      </c>
      <c r="P305" s="41"/>
      <c r="Q305" s="41"/>
      <c r="R305" s="41"/>
      <c r="S305" s="50"/>
      <c r="T305" s="50"/>
      <c r="U305" s="50"/>
      <c r="V305" s="224"/>
      <c r="W305" s="173"/>
      <c r="X305" s="173"/>
      <c r="Y305" s="173"/>
      <c r="Z305" s="173"/>
      <c r="AA305" s="174">
        <f t="shared" si="28"/>
        <v>0</v>
      </c>
    </row>
    <row r="306" spans="1:27" ht="14.45" customHeight="1">
      <c r="A306" s="271"/>
      <c r="B306" s="12" t="s">
        <v>178</v>
      </c>
      <c r="C306" s="24" t="s">
        <v>103</v>
      </c>
      <c r="D306" s="59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>
        <v>0</v>
      </c>
      <c r="P306" s="41"/>
      <c r="Q306" s="41"/>
      <c r="R306" s="41"/>
      <c r="S306" s="50"/>
      <c r="T306" s="50"/>
      <c r="U306" s="50"/>
      <c r="V306" s="224"/>
      <c r="W306" s="173"/>
      <c r="X306" s="173"/>
      <c r="Y306" s="173"/>
      <c r="Z306" s="173"/>
      <c r="AA306" s="174">
        <f t="shared" si="28"/>
        <v>0</v>
      </c>
    </row>
    <row r="307" spans="1:27" ht="14.45" customHeight="1">
      <c r="A307" s="271"/>
      <c r="B307" s="12" t="s">
        <v>197</v>
      </c>
      <c r="C307" s="24" t="s">
        <v>103</v>
      </c>
      <c r="D307" s="59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>
        <v>0</v>
      </c>
      <c r="P307" s="41"/>
      <c r="Q307" s="41"/>
      <c r="R307" s="41"/>
      <c r="S307" s="50"/>
      <c r="T307" s="50"/>
      <c r="U307" s="50"/>
      <c r="V307" s="224"/>
      <c r="W307" s="173"/>
      <c r="X307" s="173"/>
      <c r="Y307" s="173"/>
      <c r="Z307" s="173"/>
      <c r="AA307" s="174">
        <f t="shared" si="28"/>
        <v>0</v>
      </c>
    </row>
    <row r="308" spans="1:27" ht="14.45" customHeight="1">
      <c r="A308" s="271"/>
      <c r="B308" s="12" t="s">
        <v>174</v>
      </c>
      <c r="C308" s="24" t="s">
        <v>103</v>
      </c>
      <c r="D308" s="59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>
        <v>0</v>
      </c>
      <c r="P308" s="41"/>
      <c r="Q308" s="41"/>
      <c r="R308" s="41"/>
      <c r="S308" s="50"/>
      <c r="T308" s="50"/>
      <c r="U308" s="50"/>
      <c r="V308" s="224"/>
      <c r="W308" s="173"/>
      <c r="X308" s="173"/>
      <c r="Y308" s="173"/>
      <c r="Z308" s="173"/>
      <c r="AA308" s="174">
        <f t="shared" si="28"/>
        <v>0</v>
      </c>
    </row>
    <row r="309" spans="1:27" ht="14.45" customHeight="1">
      <c r="A309" s="271"/>
      <c r="B309" s="12" t="s">
        <v>175</v>
      </c>
      <c r="C309" s="24" t="s">
        <v>103</v>
      </c>
      <c r="D309" s="59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>
        <v>0</v>
      </c>
      <c r="P309" s="41"/>
      <c r="Q309" s="41"/>
      <c r="R309" s="41"/>
      <c r="S309" s="50"/>
      <c r="T309" s="50"/>
      <c r="U309" s="50"/>
      <c r="V309" s="224"/>
      <c r="W309" s="173"/>
      <c r="X309" s="173"/>
      <c r="Y309" s="173"/>
      <c r="Z309" s="173"/>
      <c r="AA309" s="174">
        <f t="shared" si="28"/>
        <v>0</v>
      </c>
    </row>
    <row r="310" spans="1:27" ht="14.45" customHeight="1">
      <c r="A310" s="271"/>
      <c r="B310" s="12" t="s">
        <v>198</v>
      </c>
      <c r="C310" s="24" t="s">
        <v>103</v>
      </c>
      <c r="D310" s="59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>
        <v>0</v>
      </c>
      <c r="P310" s="41"/>
      <c r="Q310" s="41"/>
      <c r="R310" s="41"/>
      <c r="S310" s="50"/>
      <c r="T310" s="50"/>
      <c r="U310" s="50"/>
      <c r="V310" s="224"/>
      <c r="W310" s="173"/>
      <c r="X310" s="173"/>
      <c r="Y310" s="173"/>
      <c r="Z310" s="173"/>
      <c r="AA310" s="174">
        <f t="shared" si="28"/>
        <v>0</v>
      </c>
    </row>
    <row r="311" spans="1:27" ht="14.45" customHeight="1">
      <c r="A311" s="271"/>
      <c r="B311" s="12" t="s">
        <v>177</v>
      </c>
      <c r="C311" s="24" t="s">
        <v>103</v>
      </c>
      <c r="D311" s="59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>
        <v>0</v>
      </c>
      <c r="P311" s="41"/>
      <c r="Q311" s="41"/>
      <c r="R311" s="41"/>
      <c r="S311" s="50"/>
      <c r="T311" s="50"/>
      <c r="U311" s="50"/>
      <c r="V311" s="224"/>
      <c r="W311" s="173"/>
      <c r="X311" s="173"/>
      <c r="Y311" s="173"/>
      <c r="Z311" s="173"/>
      <c r="AA311" s="174">
        <f t="shared" ref="AA311:AA374" si="29">SUM(D311:U311)</f>
        <v>0</v>
      </c>
    </row>
    <row r="312" spans="1:27" ht="14.45" customHeight="1">
      <c r="A312" s="271"/>
      <c r="B312" s="12" t="s">
        <v>178</v>
      </c>
      <c r="C312" s="24" t="s">
        <v>103</v>
      </c>
      <c r="D312" s="59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>
        <v>0</v>
      </c>
      <c r="P312" s="41"/>
      <c r="Q312" s="41"/>
      <c r="R312" s="41"/>
      <c r="S312" s="50"/>
      <c r="T312" s="50"/>
      <c r="U312" s="50"/>
      <c r="V312" s="224"/>
      <c r="W312" s="173"/>
      <c r="X312" s="173"/>
      <c r="Y312" s="173"/>
      <c r="Z312" s="173"/>
      <c r="AA312" s="174">
        <f t="shared" si="29"/>
        <v>0</v>
      </c>
    </row>
    <row r="313" spans="1:27" ht="14.45" customHeight="1">
      <c r="A313" s="271"/>
      <c r="B313" s="12" t="s">
        <v>199</v>
      </c>
      <c r="C313" s="24" t="s">
        <v>103</v>
      </c>
      <c r="D313" s="59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>
        <v>0</v>
      </c>
      <c r="P313" s="41"/>
      <c r="Q313" s="41"/>
      <c r="R313" s="41"/>
      <c r="S313" s="50"/>
      <c r="T313" s="50"/>
      <c r="U313" s="50"/>
      <c r="V313" s="224"/>
      <c r="W313" s="173"/>
      <c r="X313" s="173"/>
      <c r="Y313" s="173"/>
      <c r="Z313" s="173"/>
      <c r="AA313" s="174">
        <f t="shared" si="29"/>
        <v>0</v>
      </c>
    </row>
    <row r="314" spans="1:27" ht="14.45" customHeight="1">
      <c r="A314" s="271"/>
      <c r="B314" s="12" t="s">
        <v>174</v>
      </c>
      <c r="C314" s="24" t="s">
        <v>103</v>
      </c>
      <c r="D314" s="59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>
        <v>0</v>
      </c>
      <c r="P314" s="41"/>
      <c r="Q314" s="41"/>
      <c r="R314" s="41"/>
      <c r="S314" s="50"/>
      <c r="T314" s="50"/>
      <c r="U314" s="50"/>
      <c r="V314" s="224"/>
      <c r="W314" s="173"/>
      <c r="X314" s="173"/>
      <c r="Y314" s="173"/>
      <c r="Z314" s="173"/>
      <c r="AA314" s="174">
        <f t="shared" si="29"/>
        <v>0</v>
      </c>
    </row>
    <row r="315" spans="1:27" ht="14.45" customHeight="1">
      <c r="A315" s="271"/>
      <c r="B315" s="12" t="s">
        <v>175</v>
      </c>
      <c r="C315" s="24" t="s">
        <v>103</v>
      </c>
      <c r="D315" s="59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>
        <v>0</v>
      </c>
      <c r="P315" s="41"/>
      <c r="Q315" s="41"/>
      <c r="R315" s="41"/>
      <c r="S315" s="50"/>
      <c r="T315" s="50"/>
      <c r="U315" s="50"/>
      <c r="V315" s="224"/>
      <c r="W315" s="173"/>
      <c r="X315" s="173"/>
      <c r="Y315" s="173"/>
      <c r="Z315" s="173"/>
      <c r="AA315" s="174">
        <f t="shared" si="29"/>
        <v>0</v>
      </c>
    </row>
    <row r="316" spans="1:27" ht="14.45" customHeight="1">
      <c r="A316" s="271"/>
      <c r="B316" s="12" t="s">
        <v>200</v>
      </c>
      <c r="C316" s="24" t="s">
        <v>103</v>
      </c>
      <c r="D316" s="59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>
        <v>0</v>
      </c>
      <c r="P316" s="41"/>
      <c r="Q316" s="41"/>
      <c r="R316" s="41"/>
      <c r="S316" s="50"/>
      <c r="T316" s="50"/>
      <c r="U316" s="50"/>
      <c r="V316" s="224"/>
      <c r="W316" s="173"/>
      <c r="X316" s="173"/>
      <c r="Y316" s="173"/>
      <c r="Z316" s="173"/>
      <c r="AA316" s="174">
        <f t="shared" si="29"/>
        <v>0</v>
      </c>
    </row>
    <row r="317" spans="1:27" ht="14.45" customHeight="1">
      <c r="A317" s="271"/>
      <c r="B317" s="12" t="s">
        <v>177</v>
      </c>
      <c r="C317" s="24" t="s">
        <v>103</v>
      </c>
      <c r="D317" s="59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>
        <v>0</v>
      </c>
      <c r="P317" s="41"/>
      <c r="Q317" s="41"/>
      <c r="R317" s="41"/>
      <c r="S317" s="50"/>
      <c r="T317" s="50"/>
      <c r="U317" s="50"/>
      <c r="V317" s="224"/>
      <c r="W317" s="173"/>
      <c r="X317" s="173"/>
      <c r="Y317" s="173"/>
      <c r="Z317" s="173"/>
      <c r="AA317" s="174">
        <f t="shared" si="29"/>
        <v>0</v>
      </c>
    </row>
    <row r="318" spans="1:27" ht="15" customHeight="1" thickBot="1">
      <c r="A318" s="272"/>
      <c r="B318" s="36" t="s">
        <v>178</v>
      </c>
      <c r="C318" s="26" t="s">
        <v>103</v>
      </c>
      <c r="D318" s="62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>
        <v>0</v>
      </c>
      <c r="P318" s="45"/>
      <c r="Q318" s="45"/>
      <c r="R318" s="45"/>
      <c r="S318" s="51"/>
      <c r="T318" s="51"/>
      <c r="U318" s="51"/>
      <c r="V318" s="225"/>
      <c r="W318" s="175"/>
      <c r="X318" s="175"/>
      <c r="Y318" s="175"/>
      <c r="Z318" s="175"/>
      <c r="AA318" s="176">
        <f t="shared" si="29"/>
        <v>0</v>
      </c>
    </row>
    <row r="319" spans="1:27" ht="14.45" customHeight="1">
      <c r="A319" s="268" t="s">
        <v>202</v>
      </c>
      <c r="B319" s="14" t="s">
        <v>203</v>
      </c>
      <c r="C319" s="61" t="s">
        <v>103</v>
      </c>
      <c r="D319" s="228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>
        <v>0</v>
      </c>
      <c r="P319" s="42"/>
      <c r="Q319" s="42"/>
      <c r="R319" s="42"/>
      <c r="S319" s="52"/>
      <c r="T319" s="52"/>
      <c r="U319" s="52"/>
      <c r="V319" s="223"/>
      <c r="W319" s="171"/>
      <c r="X319" s="171"/>
      <c r="Y319" s="171"/>
      <c r="Z319" s="171"/>
      <c r="AA319" s="172">
        <f t="shared" si="29"/>
        <v>0</v>
      </c>
    </row>
    <row r="320" spans="1:27" ht="14.45" customHeight="1">
      <c r="A320" s="269"/>
      <c r="B320" s="12" t="s">
        <v>174</v>
      </c>
      <c r="C320" s="24" t="s">
        <v>103</v>
      </c>
      <c r="D320" s="59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>
        <v>0</v>
      </c>
      <c r="P320" s="41"/>
      <c r="Q320" s="41"/>
      <c r="R320" s="41"/>
      <c r="S320" s="50"/>
      <c r="T320" s="50"/>
      <c r="U320" s="50"/>
      <c r="V320" s="224"/>
      <c r="W320" s="173"/>
      <c r="X320" s="173"/>
      <c r="Y320" s="173"/>
      <c r="Z320" s="173"/>
      <c r="AA320" s="174">
        <f t="shared" si="29"/>
        <v>0</v>
      </c>
    </row>
    <row r="321" spans="1:27" ht="14.45" customHeight="1">
      <c r="A321" s="269"/>
      <c r="B321" s="12" t="s">
        <v>175</v>
      </c>
      <c r="C321" s="24" t="s">
        <v>103</v>
      </c>
      <c r="D321" s="59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>
        <v>0</v>
      </c>
      <c r="P321" s="41"/>
      <c r="Q321" s="41"/>
      <c r="R321" s="41"/>
      <c r="S321" s="50"/>
      <c r="T321" s="50"/>
      <c r="U321" s="50"/>
      <c r="V321" s="224"/>
      <c r="W321" s="173"/>
      <c r="X321" s="173"/>
      <c r="Y321" s="173"/>
      <c r="Z321" s="173"/>
      <c r="AA321" s="174">
        <f t="shared" si="29"/>
        <v>0</v>
      </c>
    </row>
    <row r="322" spans="1:27" ht="14.45" customHeight="1">
      <c r="A322" s="269"/>
      <c r="B322" s="12" t="s">
        <v>204</v>
      </c>
      <c r="C322" s="24" t="s">
        <v>103</v>
      </c>
      <c r="D322" s="59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>
        <v>0</v>
      </c>
      <c r="P322" s="41"/>
      <c r="Q322" s="41"/>
      <c r="R322" s="41"/>
      <c r="S322" s="50"/>
      <c r="T322" s="50"/>
      <c r="U322" s="50"/>
      <c r="V322" s="224"/>
      <c r="W322" s="173"/>
      <c r="X322" s="173"/>
      <c r="Y322" s="173"/>
      <c r="Z322" s="173"/>
      <c r="AA322" s="174">
        <f t="shared" si="29"/>
        <v>0</v>
      </c>
    </row>
    <row r="323" spans="1:27" ht="14.45" customHeight="1">
      <c r="A323" s="269"/>
      <c r="B323" s="12" t="s">
        <v>177</v>
      </c>
      <c r="C323" s="24" t="s">
        <v>103</v>
      </c>
      <c r="D323" s="59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>
        <v>0</v>
      </c>
      <c r="P323" s="41"/>
      <c r="Q323" s="41"/>
      <c r="R323" s="41"/>
      <c r="S323" s="50"/>
      <c r="T323" s="50"/>
      <c r="U323" s="50"/>
      <c r="V323" s="224"/>
      <c r="W323" s="173"/>
      <c r="X323" s="173"/>
      <c r="Y323" s="173"/>
      <c r="Z323" s="173"/>
      <c r="AA323" s="174">
        <f t="shared" si="29"/>
        <v>0</v>
      </c>
    </row>
    <row r="324" spans="1:27" ht="14.45" customHeight="1">
      <c r="A324" s="269"/>
      <c r="B324" s="12" t="s">
        <v>178</v>
      </c>
      <c r="C324" s="24" t="s">
        <v>103</v>
      </c>
      <c r="D324" s="59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>
        <v>0</v>
      </c>
      <c r="P324" s="41"/>
      <c r="Q324" s="41"/>
      <c r="R324" s="41"/>
      <c r="S324" s="50"/>
      <c r="T324" s="50"/>
      <c r="U324" s="50"/>
      <c r="V324" s="224"/>
      <c r="W324" s="173"/>
      <c r="X324" s="173"/>
      <c r="Y324" s="173"/>
      <c r="Z324" s="173"/>
      <c r="AA324" s="174">
        <f t="shared" si="29"/>
        <v>0</v>
      </c>
    </row>
    <row r="325" spans="1:27" ht="14.45" customHeight="1">
      <c r="A325" s="269"/>
      <c r="B325" s="12" t="s">
        <v>205</v>
      </c>
      <c r="C325" s="24" t="s">
        <v>103</v>
      </c>
      <c r="D325" s="59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>
        <v>0</v>
      </c>
      <c r="P325" s="41"/>
      <c r="Q325" s="41"/>
      <c r="R325" s="41"/>
      <c r="S325" s="50"/>
      <c r="T325" s="50"/>
      <c r="U325" s="50"/>
      <c r="V325" s="224"/>
      <c r="W325" s="173"/>
      <c r="X325" s="173"/>
      <c r="Y325" s="173"/>
      <c r="Z325" s="173"/>
      <c r="AA325" s="174">
        <f t="shared" si="29"/>
        <v>0</v>
      </c>
    </row>
    <row r="326" spans="1:27" ht="14.45" customHeight="1">
      <c r="A326" s="269"/>
      <c r="B326" s="12" t="s">
        <v>174</v>
      </c>
      <c r="C326" s="24" t="s">
        <v>103</v>
      </c>
      <c r="D326" s="59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>
        <v>0</v>
      </c>
      <c r="P326" s="41"/>
      <c r="Q326" s="41"/>
      <c r="R326" s="41"/>
      <c r="S326" s="50"/>
      <c r="T326" s="50"/>
      <c r="U326" s="50"/>
      <c r="V326" s="224"/>
      <c r="W326" s="173"/>
      <c r="X326" s="173"/>
      <c r="Y326" s="173"/>
      <c r="Z326" s="173"/>
      <c r="AA326" s="174">
        <f t="shared" si="29"/>
        <v>0</v>
      </c>
    </row>
    <row r="327" spans="1:27" ht="14.45" customHeight="1">
      <c r="A327" s="269"/>
      <c r="B327" s="12" t="s">
        <v>175</v>
      </c>
      <c r="C327" s="24" t="s">
        <v>103</v>
      </c>
      <c r="D327" s="59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>
        <v>0</v>
      </c>
      <c r="P327" s="41"/>
      <c r="Q327" s="41"/>
      <c r="R327" s="41"/>
      <c r="S327" s="50"/>
      <c r="T327" s="50"/>
      <c r="U327" s="50"/>
      <c r="V327" s="224"/>
      <c r="W327" s="173"/>
      <c r="X327" s="173"/>
      <c r="Y327" s="173"/>
      <c r="Z327" s="173"/>
      <c r="AA327" s="174">
        <f t="shared" si="29"/>
        <v>0</v>
      </c>
    </row>
    <row r="328" spans="1:27" ht="14.45" customHeight="1">
      <c r="A328" s="269"/>
      <c r="B328" s="12" t="s">
        <v>206</v>
      </c>
      <c r="C328" s="24" t="s">
        <v>103</v>
      </c>
      <c r="D328" s="59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>
        <v>0</v>
      </c>
      <c r="P328" s="41"/>
      <c r="Q328" s="41"/>
      <c r="R328" s="41"/>
      <c r="S328" s="50"/>
      <c r="T328" s="50"/>
      <c r="U328" s="50"/>
      <c r="V328" s="224"/>
      <c r="W328" s="173"/>
      <c r="X328" s="173"/>
      <c r="Y328" s="173"/>
      <c r="Z328" s="173"/>
      <c r="AA328" s="174">
        <f t="shared" si="29"/>
        <v>0</v>
      </c>
    </row>
    <row r="329" spans="1:27" ht="14.45" customHeight="1">
      <c r="A329" s="269"/>
      <c r="B329" s="12" t="s">
        <v>177</v>
      </c>
      <c r="C329" s="24" t="s">
        <v>103</v>
      </c>
      <c r="D329" s="59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>
        <v>0</v>
      </c>
      <c r="P329" s="41"/>
      <c r="Q329" s="41"/>
      <c r="R329" s="41"/>
      <c r="S329" s="50"/>
      <c r="T329" s="50"/>
      <c r="U329" s="50"/>
      <c r="V329" s="224"/>
      <c r="W329" s="173"/>
      <c r="X329" s="173"/>
      <c r="Y329" s="173"/>
      <c r="Z329" s="173"/>
      <c r="AA329" s="174">
        <f t="shared" si="29"/>
        <v>0</v>
      </c>
    </row>
    <row r="330" spans="1:27" ht="14.45" customHeight="1">
      <c r="A330" s="269"/>
      <c r="B330" s="12" t="s">
        <v>178</v>
      </c>
      <c r="C330" s="24" t="s">
        <v>103</v>
      </c>
      <c r="D330" s="59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>
        <v>0</v>
      </c>
      <c r="P330" s="41"/>
      <c r="Q330" s="41"/>
      <c r="R330" s="41"/>
      <c r="S330" s="50"/>
      <c r="T330" s="50"/>
      <c r="U330" s="50"/>
      <c r="V330" s="224"/>
      <c r="W330" s="173"/>
      <c r="X330" s="173"/>
      <c r="Y330" s="173"/>
      <c r="Z330" s="173"/>
      <c r="AA330" s="174">
        <f t="shared" si="29"/>
        <v>0</v>
      </c>
    </row>
    <row r="331" spans="1:27" ht="14.45" customHeight="1">
      <c r="A331" s="269"/>
      <c r="B331" s="12" t="s">
        <v>207</v>
      </c>
      <c r="C331" s="24" t="s">
        <v>103</v>
      </c>
      <c r="D331" s="59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>
        <v>0</v>
      </c>
      <c r="P331" s="41"/>
      <c r="Q331" s="41"/>
      <c r="R331" s="41"/>
      <c r="S331" s="50"/>
      <c r="T331" s="50"/>
      <c r="U331" s="50"/>
      <c r="V331" s="224"/>
      <c r="W331" s="173"/>
      <c r="X331" s="173"/>
      <c r="Y331" s="173"/>
      <c r="Z331" s="173"/>
      <c r="AA331" s="174">
        <f t="shared" si="29"/>
        <v>0</v>
      </c>
    </row>
    <row r="332" spans="1:27" ht="14.45" customHeight="1">
      <c r="A332" s="269"/>
      <c r="B332" s="12" t="s">
        <v>174</v>
      </c>
      <c r="C332" s="24" t="s">
        <v>103</v>
      </c>
      <c r="D332" s="59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>
        <v>0</v>
      </c>
      <c r="P332" s="41"/>
      <c r="Q332" s="41"/>
      <c r="R332" s="41"/>
      <c r="S332" s="50"/>
      <c r="T332" s="50"/>
      <c r="U332" s="50"/>
      <c r="V332" s="224"/>
      <c r="W332" s="173"/>
      <c r="X332" s="173"/>
      <c r="Y332" s="173"/>
      <c r="Z332" s="173"/>
      <c r="AA332" s="174">
        <f t="shared" si="29"/>
        <v>0</v>
      </c>
    </row>
    <row r="333" spans="1:27" ht="14.45" customHeight="1">
      <c r="A333" s="269"/>
      <c r="B333" s="12" t="s">
        <v>175</v>
      </c>
      <c r="C333" s="24" t="s">
        <v>103</v>
      </c>
      <c r="D333" s="59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>
        <v>0</v>
      </c>
      <c r="P333" s="41"/>
      <c r="Q333" s="41"/>
      <c r="R333" s="41"/>
      <c r="S333" s="50"/>
      <c r="T333" s="50"/>
      <c r="U333" s="50"/>
      <c r="V333" s="224"/>
      <c r="W333" s="173"/>
      <c r="X333" s="173"/>
      <c r="Y333" s="173"/>
      <c r="Z333" s="173"/>
      <c r="AA333" s="174">
        <f t="shared" si="29"/>
        <v>0</v>
      </c>
    </row>
    <row r="334" spans="1:27" ht="14.45" customHeight="1">
      <c r="A334" s="269"/>
      <c r="B334" s="12" t="s">
        <v>208</v>
      </c>
      <c r="C334" s="24" t="s">
        <v>103</v>
      </c>
      <c r="D334" s="59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>
        <v>0</v>
      </c>
      <c r="P334" s="41"/>
      <c r="Q334" s="41"/>
      <c r="R334" s="41"/>
      <c r="S334" s="50"/>
      <c r="T334" s="50"/>
      <c r="U334" s="50"/>
      <c r="V334" s="224"/>
      <c r="W334" s="173"/>
      <c r="X334" s="173"/>
      <c r="Y334" s="173"/>
      <c r="Z334" s="173"/>
      <c r="AA334" s="174">
        <f t="shared" si="29"/>
        <v>0</v>
      </c>
    </row>
    <row r="335" spans="1:27" ht="14.45" customHeight="1">
      <c r="A335" s="269"/>
      <c r="B335" s="12" t="s">
        <v>177</v>
      </c>
      <c r="C335" s="24" t="s">
        <v>103</v>
      </c>
      <c r="D335" s="59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>
        <v>0</v>
      </c>
      <c r="P335" s="41"/>
      <c r="Q335" s="41"/>
      <c r="R335" s="41"/>
      <c r="S335" s="50"/>
      <c r="T335" s="50"/>
      <c r="U335" s="50"/>
      <c r="V335" s="224"/>
      <c r="W335" s="173"/>
      <c r="X335" s="173"/>
      <c r="Y335" s="173"/>
      <c r="Z335" s="173"/>
      <c r="AA335" s="174">
        <f t="shared" si="29"/>
        <v>0</v>
      </c>
    </row>
    <row r="336" spans="1:27" ht="15" customHeight="1" thickBot="1">
      <c r="A336" s="269"/>
      <c r="B336" s="12" t="s">
        <v>178</v>
      </c>
      <c r="C336" s="26" t="s">
        <v>103</v>
      </c>
      <c r="D336" s="59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>
        <v>0</v>
      </c>
      <c r="P336" s="41"/>
      <c r="Q336" s="41"/>
      <c r="R336" s="41"/>
      <c r="S336" s="50"/>
      <c r="T336" s="50"/>
      <c r="U336" s="50"/>
      <c r="V336" s="225"/>
      <c r="W336" s="175"/>
      <c r="X336" s="175"/>
      <c r="Y336" s="175"/>
      <c r="Z336" s="175"/>
      <c r="AA336" s="176">
        <f t="shared" si="29"/>
        <v>0</v>
      </c>
    </row>
    <row r="337" spans="1:27" ht="14.45" customHeight="1">
      <c r="A337" s="267" t="s">
        <v>209</v>
      </c>
      <c r="B337" s="14" t="s">
        <v>210</v>
      </c>
      <c r="C337" s="63" t="s">
        <v>103</v>
      </c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>
        <v>0</v>
      </c>
      <c r="P337" s="42"/>
      <c r="Q337" s="42"/>
      <c r="R337" s="42"/>
      <c r="S337" s="52"/>
      <c r="T337" s="52"/>
      <c r="U337" s="52"/>
      <c r="V337" s="223"/>
      <c r="W337" s="171"/>
      <c r="X337" s="171"/>
      <c r="Y337" s="171"/>
      <c r="Z337" s="171"/>
      <c r="AA337" s="172">
        <f t="shared" si="29"/>
        <v>0</v>
      </c>
    </row>
    <row r="338" spans="1:27" ht="14.45" customHeight="1">
      <c r="A338" s="267"/>
      <c r="B338" s="12" t="s">
        <v>174</v>
      </c>
      <c r="C338" s="38" t="s">
        <v>103</v>
      </c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>
        <v>0</v>
      </c>
      <c r="P338" s="41"/>
      <c r="Q338" s="41"/>
      <c r="R338" s="41"/>
      <c r="S338" s="50"/>
      <c r="T338" s="50"/>
      <c r="U338" s="50"/>
      <c r="V338" s="224"/>
      <c r="W338" s="173"/>
      <c r="X338" s="173"/>
      <c r="Y338" s="173"/>
      <c r="Z338" s="173"/>
      <c r="AA338" s="174">
        <f t="shared" si="29"/>
        <v>0</v>
      </c>
    </row>
    <row r="339" spans="1:27" ht="14.45" customHeight="1">
      <c r="A339" s="267"/>
      <c r="B339" s="12" t="s">
        <v>175</v>
      </c>
      <c r="C339" s="38" t="s">
        <v>103</v>
      </c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>
        <v>0</v>
      </c>
      <c r="P339" s="41"/>
      <c r="Q339" s="41"/>
      <c r="R339" s="41"/>
      <c r="S339" s="50"/>
      <c r="T339" s="50"/>
      <c r="U339" s="50"/>
      <c r="V339" s="224"/>
      <c r="W339" s="173"/>
      <c r="X339" s="173"/>
      <c r="Y339" s="173"/>
      <c r="Z339" s="173"/>
      <c r="AA339" s="174">
        <f t="shared" si="29"/>
        <v>0</v>
      </c>
    </row>
    <row r="340" spans="1:27" ht="14.45" customHeight="1">
      <c r="A340" s="267"/>
      <c r="B340" s="12" t="s">
        <v>211</v>
      </c>
      <c r="C340" s="38" t="s">
        <v>103</v>
      </c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>
        <v>0</v>
      </c>
      <c r="P340" s="41"/>
      <c r="Q340" s="41"/>
      <c r="R340" s="41"/>
      <c r="S340" s="50"/>
      <c r="T340" s="50"/>
      <c r="U340" s="50"/>
      <c r="V340" s="224"/>
      <c r="W340" s="173"/>
      <c r="X340" s="173"/>
      <c r="Y340" s="173"/>
      <c r="Z340" s="173"/>
      <c r="AA340" s="174">
        <f t="shared" si="29"/>
        <v>0</v>
      </c>
    </row>
    <row r="341" spans="1:27" ht="14.45" customHeight="1">
      <c r="A341" s="267"/>
      <c r="B341" s="12" t="s">
        <v>177</v>
      </c>
      <c r="C341" s="38" t="s">
        <v>103</v>
      </c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>
        <v>0</v>
      </c>
      <c r="P341" s="41"/>
      <c r="Q341" s="41"/>
      <c r="R341" s="41"/>
      <c r="S341" s="50"/>
      <c r="T341" s="50"/>
      <c r="U341" s="50"/>
      <c r="V341" s="224"/>
      <c r="W341" s="173"/>
      <c r="X341" s="173"/>
      <c r="Y341" s="173"/>
      <c r="Z341" s="173"/>
      <c r="AA341" s="174">
        <f t="shared" si="29"/>
        <v>0</v>
      </c>
    </row>
    <row r="342" spans="1:27" ht="14.45" customHeight="1">
      <c r="A342" s="267"/>
      <c r="B342" s="12" t="s">
        <v>178</v>
      </c>
      <c r="C342" s="38" t="s">
        <v>103</v>
      </c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>
        <v>0</v>
      </c>
      <c r="P342" s="41"/>
      <c r="Q342" s="41"/>
      <c r="R342" s="41"/>
      <c r="S342" s="50"/>
      <c r="T342" s="50"/>
      <c r="U342" s="50"/>
      <c r="V342" s="224"/>
      <c r="W342" s="173"/>
      <c r="X342" s="173"/>
      <c r="Y342" s="173"/>
      <c r="Z342" s="173"/>
      <c r="AA342" s="174">
        <f t="shared" si="29"/>
        <v>0</v>
      </c>
    </row>
    <row r="343" spans="1:27" ht="14.45" customHeight="1">
      <c r="A343" s="267"/>
      <c r="B343" s="12" t="s">
        <v>212</v>
      </c>
      <c r="C343" s="38" t="s">
        <v>103</v>
      </c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>
        <v>0</v>
      </c>
      <c r="P343" s="41"/>
      <c r="Q343" s="41"/>
      <c r="R343" s="41"/>
      <c r="S343" s="50"/>
      <c r="T343" s="50"/>
      <c r="U343" s="50"/>
      <c r="V343" s="224"/>
      <c r="W343" s="173"/>
      <c r="X343" s="173"/>
      <c r="Y343" s="173"/>
      <c r="Z343" s="173"/>
      <c r="AA343" s="174">
        <f t="shared" si="29"/>
        <v>0</v>
      </c>
    </row>
    <row r="344" spans="1:27" ht="14.45" customHeight="1">
      <c r="A344" s="267"/>
      <c r="B344" s="12" t="s">
        <v>174</v>
      </c>
      <c r="C344" s="38" t="s">
        <v>103</v>
      </c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>
        <v>0</v>
      </c>
      <c r="P344" s="41"/>
      <c r="Q344" s="41"/>
      <c r="R344" s="41"/>
      <c r="S344" s="50"/>
      <c r="T344" s="50"/>
      <c r="U344" s="50"/>
      <c r="V344" s="224"/>
      <c r="W344" s="173"/>
      <c r="X344" s="173"/>
      <c r="Y344" s="173"/>
      <c r="Z344" s="173"/>
      <c r="AA344" s="174">
        <f t="shared" si="29"/>
        <v>0</v>
      </c>
    </row>
    <row r="345" spans="1:27" ht="14.45" customHeight="1">
      <c r="A345" s="267"/>
      <c r="B345" s="12" t="s">
        <v>175</v>
      </c>
      <c r="C345" s="38" t="s">
        <v>103</v>
      </c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>
        <v>0</v>
      </c>
      <c r="P345" s="41"/>
      <c r="Q345" s="41"/>
      <c r="R345" s="41"/>
      <c r="S345" s="50"/>
      <c r="T345" s="50"/>
      <c r="U345" s="50"/>
      <c r="V345" s="224"/>
      <c r="W345" s="173"/>
      <c r="X345" s="173"/>
      <c r="Y345" s="173"/>
      <c r="Z345" s="173"/>
      <c r="AA345" s="174">
        <f t="shared" si="29"/>
        <v>0</v>
      </c>
    </row>
    <row r="346" spans="1:27" ht="14.45" customHeight="1">
      <c r="A346" s="267"/>
      <c r="B346" s="12" t="s">
        <v>213</v>
      </c>
      <c r="C346" s="38" t="s">
        <v>103</v>
      </c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>
        <v>0</v>
      </c>
      <c r="P346" s="41"/>
      <c r="Q346" s="41"/>
      <c r="R346" s="41"/>
      <c r="S346" s="50"/>
      <c r="T346" s="50"/>
      <c r="U346" s="50"/>
      <c r="V346" s="224"/>
      <c r="W346" s="173"/>
      <c r="X346" s="173"/>
      <c r="Y346" s="173"/>
      <c r="Z346" s="173"/>
      <c r="AA346" s="174">
        <f t="shared" si="29"/>
        <v>0</v>
      </c>
    </row>
    <row r="347" spans="1:27" ht="14.45" customHeight="1">
      <c r="A347" s="267"/>
      <c r="B347" s="12" t="s">
        <v>177</v>
      </c>
      <c r="C347" s="38" t="s">
        <v>103</v>
      </c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>
        <v>0</v>
      </c>
      <c r="P347" s="41"/>
      <c r="Q347" s="41"/>
      <c r="R347" s="41"/>
      <c r="S347" s="50"/>
      <c r="T347" s="50"/>
      <c r="U347" s="50"/>
      <c r="V347" s="224"/>
      <c r="W347" s="173"/>
      <c r="X347" s="173"/>
      <c r="Y347" s="173"/>
      <c r="Z347" s="173"/>
      <c r="AA347" s="174">
        <f t="shared" si="29"/>
        <v>0</v>
      </c>
    </row>
    <row r="348" spans="1:27" ht="15" customHeight="1" thickBot="1">
      <c r="A348" s="267"/>
      <c r="B348" s="12" t="s">
        <v>178</v>
      </c>
      <c r="C348" s="38" t="s">
        <v>103</v>
      </c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>
        <v>0</v>
      </c>
      <c r="P348" s="41"/>
      <c r="Q348" s="41"/>
      <c r="R348" s="41"/>
      <c r="S348" s="50"/>
      <c r="T348" s="50"/>
      <c r="U348" s="50"/>
      <c r="V348" s="225"/>
      <c r="W348" s="175"/>
      <c r="X348" s="175"/>
      <c r="Y348" s="175"/>
      <c r="Z348" s="175"/>
      <c r="AA348" s="176">
        <f t="shared" si="29"/>
        <v>0</v>
      </c>
    </row>
    <row r="349" spans="1:27" ht="14.45" customHeight="1">
      <c r="A349" s="264" t="s">
        <v>214</v>
      </c>
      <c r="B349" s="14" t="s">
        <v>215</v>
      </c>
      <c r="C349" s="38" t="s">
        <v>103</v>
      </c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>
        <v>0</v>
      </c>
      <c r="P349" s="42"/>
      <c r="Q349" s="42"/>
      <c r="R349" s="42"/>
      <c r="S349" s="52"/>
      <c r="T349" s="52"/>
      <c r="U349" s="52"/>
      <c r="V349" s="223"/>
      <c r="W349" s="171"/>
      <c r="X349" s="171"/>
      <c r="Y349" s="171"/>
      <c r="Z349" s="171"/>
      <c r="AA349" s="172">
        <f t="shared" si="29"/>
        <v>0</v>
      </c>
    </row>
    <row r="350" spans="1:27" ht="14.45" customHeight="1">
      <c r="A350" s="265"/>
      <c r="B350" s="12" t="s">
        <v>174</v>
      </c>
      <c r="C350" s="38" t="s">
        <v>103</v>
      </c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>
        <v>0</v>
      </c>
      <c r="P350" s="41"/>
      <c r="Q350" s="41"/>
      <c r="R350" s="41"/>
      <c r="S350" s="50"/>
      <c r="T350" s="50"/>
      <c r="U350" s="50"/>
      <c r="V350" s="224"/>
      <c r="W350" s="173"/>
      <c r="X350" s="173"/>
      <c r="Y350" s="173"/>
      <c r="Z350" s="173"/>
      <c r="AA350" s="174">
        <f t="shared" si="29"/>
        <v>0</v>
      </c>
    </row>
    <row r="351" spans="1:27" ht="14.45" customHeight="1">
      <c r="A351" s="265"/>
      <c r="B351" s="12" t="s">
        <v>175</v>
      </c>
      <c r="C351" s="38" t="s">
        <v>103</v>
      </c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>
        <v>0</v>
      </c>
      <c r="P351" s="41"/>
      <c r="Q351" s="41"/>
      <c r="R351" s="41"/>
      <c r="S351" s="50"/>
      <c r="T351" s="50"/>
      <c r="U351" s="50"/>
      <c r="V351" s="224"/>
      <c r="W351" s="173"/>
      <c r="X351" s="173"/>
      <c r="Y351" s="173"/>
      <c r="Z351" s="173"/>
      <c r="AA351" s="174">
        <f t="shared" si="29"/>
        <v>0</v>
      </c>
    </row>
    <row r="352" spans="1:27" ht="14.45" customHeight="1">
      <c r="A352" s="265"/>
      <c r="B352" s="12" t="s">
        <v>216</v>
      </c>
      <c r="C352" s="38" t="s">
        <v>103</v>
      </c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>
        <v>0</v>
      </c>
      <c r="P352" s="41"/>
      <c r="Q352" s="41"/>
      <c r="R352" s="41"/>
      <c r="S352" s="50"/>
      <c r="T352" s="50"/>
      <c r="U352" s="50"/>
      <c r="V352" s="224"/>
      <c r="W352" s="173"/>
      <c r="X352" s="173"/>
      <c r="Y352" s="173"/>
      <c r="Z352" s="173"/>
      <c r="AA352" s="174">
        <f t="shared" si="29"/>
        <v>0</v>
      </c>
    </row>
    <row r="353" spans="1:27" ht="14.45" customHeight="1">
      <c r="A353" s="265"/>
      <c r="B353" s="12" t="s">
        <v>177</v>
      </c>
      <c r="C353" s="38" t="s">
        <v>103</v>
      </c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>
        <v>0</v>
      </c>
      <c r="P353" s="41"/>
      <c r="Q353" s="41"/>
      <c r="R353" s="41"/>
      <c r="S353" s="50"/>
      <c r="T353" s="50"/>
      <c r="U353" s="50"/>
      <c r="V353" s="224"/>
      <c r="W353" s="173"/>
      <c r="X353" s="173"/>
      <c r="Y353" s="173"/>
      <c r="Z353" s="173"/>
      <c r="AA353" s="174">
        <f t="shared" si="29"/>
        <v>0</v>
      </c>
    </row>
    <row r="354" spans="1:27" ht="14.45" customHeight="1">
      <c r="A354" s="265"/>
      <c r="B354" s="12" t="s">
        <v>178</v>
      </c>
      <c r="C354" s="38" t="s">
        <v>103</v>
      </c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>
        <v>0</v>
      </c>
      <c r="P354" s="41"/>
      <c r="Q354" s="41"/>
      <c r="R354" s="41"/>
      <c r="S354" s="50"/>
      <c r="T354" s="50"/>
      <c r="U354" s="50"/>
      <c r="V354" s="224"/>
      <c r="W354" s="173"/>
      <c r="X354" s="173"/>
      <c r="Y354" s="173"/>
      <c r="Z354" s="173"/>
      <c r="AA354" s="174">
        <f t="shared" si="29"/>
        <v>0</v>
      </c>
    </row>
    <row r="355" spans="1:27" ht="14.45" customHeight="1">
      <c r="A355" s="265"/>
      <c r="B355" s="12" t="s">
        <v>217</v>
      </c>
      <c r="C355" s="38" t="s">
        <v>103</v>
      </c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>
        <v>0</v>
      </c>
      <c r="P355" s="41"/>
      <c r="Q355" s="41"/>
      <c r="R355" s="41"/>
      <c r="S355" s="50"/>
      <c r="T355" s="50"/>
      <c r="U355" s="50"/>
      <c r="V355" s="224"/>
      <c r="W355" s="173"/>
      <c r="X355" s="173"/>
      <c r="Y355" s="173"/>
      <c r="Z355" s="173"/>
      <c r="AA355" s="174">
        <f t="shared" si="29"/>
        <v>0</v>
      </c>
    </row>
    <row r="356" spans="1:27" ht="14.45" customHeight="1">
      <c r="A356" s="265"/>
      <c r="B356" s="12" t="s">
        <v>174</v>
      </c>
      <c r="C356" s="38" t="s">
        <v>103</v>
      </c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>
        <v>0</v>
      </c>
      <c r="P356" s="41"/>
      <c r="Q356" s="41"/>
      <c r="R356" s="41"/>
      <c r="S356" s="50"/>
      <c r="T356" s="50"/>
      <c r="U356" s="50"/>
      <c r="V356" s="224"/>
      <c r="W356" s="173"/>
      <c r="X356" s="173"/>
      <c r="Y356" s="173"/>
      <c r="Z356" s="173"/>
      <c r="AA356" s="174">
        <f t="shared" si="29"/>
        <v>0</v>
      </c>
    </row>
    <row r="357" spans="1:27" ht="14.45" customHeight="1">
      <c r="A357" s="265"/>
      <c r="B357" s="12" t="s">
        <v>175</v>
      </c>
      <c r="C357" s="38" t="s">
        <v>103</v>
      </c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>
        <v>0</v>
      </c>
      <c r="P357" s="41"/>
      <c r="Q357" s="41"/>
      <c r="R357" s="41"/>
      <c r="S357" s="50"/>
      <c r="T357" s="50"/>
      <c r="U357" s="50"/>
      <c r="V357" s="224"/>
      <c r="W357" s="173"/>
      <c r="X357" s="173"/>
      <c r="Y357" s="173"/>
      <c r="Z357" s="173"/>
      <c r="AA357" s="174">
        <f t="shared" si="29"/>
        <v>0</v>
      </c>
    </row>
    <row r="358" spans="1:27" ht="14.45" customHeight="1">
      <c r="A358" s="265"/>
      <c r="B358" s="12" t="s">
        <v>218</v>
      </c>
      <c r="C358" s="38" t="s">
        <v>103</v>
      </c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>
        <v>0</v>
      </c>
      <c r="P358" s="41"/>
      <c r="Q358" s="41"/>
      <c r="R358" s="41"/>
      <c r="S358" s="50"/>
      <c r="T358" s="50"/>
      <c r="U358" s="50"/>
      <c r="V358" s="224"/>
      <c r="W358" s="173"/>
      <c r="X358" s="173"/>
      <c r="Y358" s="173"/>
      <c r="Z358" s="173"/>
      <c r="AA358" s="174">
        <f t="shared" si="29"/>
        <v>0</v>
      </c>
    </row>
    <row r="359" spans="1:27" ht="14.45" customHeight="1">
      <c r="A359" s="265"/>
      <c r="B359" s="12" t="s">
        <v>177</v>
      </c>
      <c r="C359" s="38" t="s">
        <v>103</v>
      </c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>
        <v>0</v>
      </c>
      <c r="P359" s="41"/>
      <c r="Q359" s="41"/>
      <c r="R359" s="41"/>
      <c r="S359" s="50"/>
      <c r="T359" s="50"/>
      <c r="U359" s="50"/>
      <c r="V359" s="224"/>
      <c r="W359" s="173"/>
      <c r="X359" s="173"/>
      <c r="Y359" s="173"/>
      <c r="Z359" s="173"/>
      <c r="AA359" s="174">
        <f t="shared" si="29"/>
        <v>0</v>
      </c>
    </row>
    <row r="360" spans="1:27" ht="14.45" customHeight="1">
      <c r="A360" s="265"/>
      <c r="B360" s="12" t="s">
        <v>178</v>
      </c>
      <c r="C360" s="38" t="s">
        <v>103</v>
      </c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>
        <v>0</v>
      </c>
      <c r="P360" s="41"/>
      <c r="Q360" s="41"/>
      <c r="R360" s="41"/>
      <c r="S360" s="50"/>
      <c r="T360" s="50"/>
      <c r="U360" s="50"/>
      <c r="V360" s="224"/>
      <c r="W360" s="173"/>
      <c r="X360" s="173"/>
      <c r="Y360" s="173"/>
      <c r="Z360" s="173"/>
      <c r="AA360" s="174">
        <f t="shared" si="29"/>
        <v>0</v>
      </c>
    </row>
    <row r="361" spans="1:27" ht="14.45" customHeight="1">
      <c r="A361" s="265"/>
      <c r="B361" s="12" t="s">
        <v>219</v>
      </c>
      <c r="C361" s="38" t="s">
        <v>103</v>
      </c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>
        <v>0</v>
      </c>
      <c r="P361" s="41"/>
      <c r="Q361" s="41"/>
      <c r="R361" s="41"/>
      <c r="S361" s="50"/>
      <c r="T361" s="50"/>
      <c r="U361" s="50"/>
      <c r="V361" s="224"/>
      <c r="W361" s="173"/>
      <c r="X361" s="173"/>
      <c r="Y361" s="173"/>
      <c r="Z361" s="173"/>
      <c r="AA361" s="174">
        <f t="shared" si="29"/>
        <v>0</v>
      </c>
    </row>
    <row r="362" spans="1:27" ht="14.45" customHeight="1">
      <c r="A362" s="265"/>
      <c r="B362" s="12" t="s">
        <v>174</v>
      </c>
      <c r="C362" s="38" t="s">
        <v>103</v>
      </c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>
        <v>0</v>
      </c>
      <c r="P362" s="41"/>
      <c r="Q362" s="41"/>
      <c r="R362" s="41"/>
      <c r="S362" s="50"/>
      <c r="T362" s="50"/>
      <c r="U362" s="50"/>
      <c r="V362" s="224"/>
      <c r="W362" s="173"/>
      <c r="X362" s="173"/>
      <c r="Y362" s="173"/>
      <c r="Z362" s="173"/>
      <c r="AA362" s="174">
        <f t="shared" si="29"/>
        <v>0</v>
      </c>
    </row>
    <row r="363" spans="1:27" ht="14.45" customHeight="1">
      <c r="A363" s="265"/>
      <c r="B363" s="12" t="s">
        <v>175</v>
      </c>
      <c r="C363" s="38" t="s">
        <v>103</v>
      </c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>
        <v>0</v>
      </c>
      <c r="P363" s="41"/>
      <c r="Q363" s="41"/>
      <c r="R363" s="41"/>
      <c r="S363" s="50"/>
      <c r="T363" s="50"/>
      <c r="U363" s="50"/>
      <c r="V363" s="224"/>
      <c r="W363" s="173"/>
      <c r="X363" s="173"/>
      <c r="Y363" s="173"/>
      <c r="Z363" s="173"/>
      <c r="AA363" s="174">
        <f t="shared" si="29"/>
        <v>0</v>
      </c>
    </row>
    <row r="364" spans="1:27" ht="14.45" customHeight="1">
      <c r="A364" s="265"/>
      <c r="B364" s="12" t="s">
        <v>220</v>
      </c>
      <c r="C364" s="38" t="s">
        <v>103</v>
      </c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>
        <v>0</v>
      </c>
      <c r="P364" s="41"/>
      <c r="Q364" s="41"/>
      <c r="R364" s="41"/>
      <c r="S364" s="50"/>
      <c r="T364" s="50"/>
      <c r="U364" s="50"/>
      <c r="V364" s="224"/>
      <c r="W364" s="173"/>
      <c r="X364" s="173"/>
      <c r="Y364" s="173"/>
      <c r="Z364" s="173"/>
      <c r="AA364" s="174">
        <f t="shared" si="29"/>
        <v>0</v>
      </c>
    </row>
    <row r="365" spans="1:27" ht="14.45" customHeight="1">
      <c r="A365" s="265"/>
      <c r="B365" s="12" t="s">
        <v>177</v>
      </c>
      <c r="C365" s="38" t="s">
        <v>103</v>
      </c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>
        <v>0</v>
      </c>
      <c r="P365" s="41"/>
      <c r="Q365" s="41"/>
      <c r="R365" s="41"/>
      <c r="S365" s="50"/>
      <c r="T365" s="50"/>
      <c r="U365" s="50"/>
      <c r="V365" s="224"/>
      <c r="W365" s="173"/>
      <c r="X365" s="173"/>
      <c r="Y365" s="173"/>
      <c r="Z365" s="173"/>
      <c r="AA365" s="174">
        <f t="shared" si="29"/>
        <v>0</v>
      </c>
    </row>
    <row r="366" spans="1:27" ht="14.45" customHeight="1">
      <c r="A366" s="265"/>
      <c r="B366" s="12" t="s">
        <v>178</v>
      </c>
      <c r="C366" s="38" t="s">
        <v>103</v>
      </c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>
        <v>0</v>
      </c>
      <c r="P366" s="41"/>
      <c r="Q366" s="41"/>
      <c r="R366" s="41"/>
      <c r="S366" s="50"/>
      <c r="T366" s="50"/>
      <c r="U366" s="50"/>
      <c r="V366" s="224"/>
      <c r="W366" s="173"/>
      <c r="X366" s="173"/>
      <c r="Y366" s="173"/>
      <c r="Z366" s="173"/>
      <c r="AA366" s="174">
        <f t="shared" si="29"/>
        <v>0</v>
      </c>
    </row>
    <row r="367" spans="1:27" ht="14.45" customHeight="1">
      <c r="A367" s="265"/>
      <c r="B367" s="12" t="s">
        <v>221</v>
      </c>
      <c r="C367" s="38" t="s">
        <v>103</v>
      </c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>
        <v>0</v>
      </c>
      <c r="P367" s="41"/>
      <c r="Q367" s="41"/>
      <c r="R367" s="41"/>
      <c r="S367" s="50"/>
      <c r="T367" s="50"/>
      <c r="U367" s="50"/>
      <c r="V367" s="224"/>
      <c r="W367" s="173"/>
      <c r="X367" s="173"/>
      <c r="Y367" s="173"/>
      <c r="Z367" s="173"/>
      <c r="AA367" s="174">
        <f t="shared" si="29"/>
        <v>0</v>
      </c>
    </row>
    <row r="368" spans="1:27" ht="14.45" customHeight="1">
      <c r="A368" s="265"/>
      <c r="B368" s="12" t="s">
        <v>174</v>
      </c>
      <c r="C368" s="38" t="s">
        <v>103</v>
      </c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>
        <v>0</v>
      </c>
      <c r="P368" s="41"/>
      <c r="Q368" s="41"/>
      <c r="R368" s="41"/>
      <c r="S368" s="50"/>
      <c r="T368" s="50"/>
      <c r="U368" s="50"/>
      <c r="V368" s="224"/>
      <c r="W368" s="173"/>
      <c r="X368" s="173"/>
      <c r="Y368" s="173"/>
      <c r="Z368" s="173"/>
      <c r="AA368" s="174">
        <f t="shared" si="29"/>
        <v>0</v>
      </c>
    </row>
    <row r="369" spans="1:27" ht="14.45" customHeight="1">
      <c r="A369" s="265"/>
      <c r="B369" s="12" t="s">
        <v>175</v>
      </c>
      <c r="C369" s="38" t="s">
        <v>103</v>
      </c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>
        <v>0</v>
      </c>
      <c r="P369" s="41"/>
      <c r="Q369" s="41"/>
      <c r="R369" s="41"/>
      <c r="S369" s="50"/>
      <c r="T369" s="50"/>
      <c r="U369" s="50"/>
      <c r="V369" s="224"/>
      <c r="W369" s="173"/>
      <c r="X369" s="173"/>
      <c r="Y369" s="173"/>
      <c r="Z369" s="173"/>
      <c r="AA369" s="174">
        <f t="shared" si="29"/>
        <v>0</v>
      </c>
    </row>
    <row r="370" spans="1:27" ht="14.45" customHeight="1">
      <c r="A370" s="265"/>
      <c r="B370" s="12" t="s">
        <v>222</v>
      </c>
      <c r="C370" s="38" t="s">
        <v>103</v>
      </c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>
        <v>0</v>
      </c>
      <c r="P370" s="41"/>
      <c r="Q370" s="41"/>
      <c r="R370" s="41"/>
      <c r="S370" s="50"/>
      <c r="T370" s="50"/>
      <c r="U370" s="50"/>
      <c r="V370" s="224"/>
      <c r="W370" s="173"/>
      <c r="X370" s="173"/>
      <c r="Y370" s="173"/>
      <c r="Z370" s="173"/>
      <c r="AA370" s="174">
        <f t="shared" si="29"/>
        <v>0</v>
      </c>
    </row>
    <row r="371" spans="1:27" ht="14.45" customHeight="1">
      <c r="A371" s="265"/>
      <c r="B371" s="12" t="s">
        <v>177</v>
      </c>
      <c r="C371" s="38" t="s">
        <v>103</v>
      </c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>
        <v>0</v>
      </c>
      <c r="P371" s="41"/>
      <c r="Q371" s="41"/>
      <c r="R371" s="41"/>
      <c r="S371" s="50"/>
      <c r="T371" s="50"/>
      <c r="U371" s="50"/>
      <c r="V371" s="224"/>
      <c r="W371" s="173"/>
      <c r="X371" s="173"/>
      <c r="Y371" s="173"/>
      <c r="Z371" s="173"/>
      <c r="AA371" s="174">
        <f t="shared" si="29"/>
        <v>0</v>
      </c>
    </row>
    <row r="372" spans="1:27" ht="15" customHeight="1" thickBot="1">
      <c r="A372" s="266"/>
      <c r="B372" s="36" t="s">
        <v>178</v>
      </c>
      <c r="C372" s="38" t="s">
        <v>103</v>
      </c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>
        <v>0</v>
      </c>
      <c r="P372" s="45"/>
      <c r="Q372" s="45"/>
      <c r="R372" s="45"/>
      <c r="S372" s="51"/>
      <c r="T372" s="51"/>
      <c r="U372" s="51"/>
      <c r="V372" s="225"/>
      <c r="W372" s="175"/>
      <c r="X372" s="175"/>
      <c r="Y372" s="175"/>
      <c r="Z372" s="175"/>
      <c r="AA372" s="176">
        <f t="shared" si="29"/>
        <v>0</v>
      </c>
    </row>
    <row r="373" spans="1:27" ht="14.45" customHeight="1">
      <c r="A373" s="267" t="s">
        <v>223</v>
      </c>
      <c r="B373" s="14" t="s">
        <v>224</v>
      </c>
      <c r="C373" s="38" t="s">
        <v>103</v>
      </c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>
        <v>0</v>
      </c>
      <c r="P373" s="42"/>
      <c r="Q373" s="42"/>
      <c r="R373" s="42"/>
      <c r="S373" s="52"/>
      <c r="T373" s="52"/>
      <c r="U373" s="52"/>
      <c r="V373" s="223"/>
      <c r="W373" s="171"/>
      <c r="X373" s="171"/>
      <c r="Y373" s="171"/>
      <c r="Z373" s="171"/>
      <c r="AA373" s="172">
        <f t="shared" si="29"/>
        <v>0</v>
      </c>
    </row>
    <row r="374" spans="1:27" ht="14.45" customHeight="1">
      <c r="A374" s="267"/>
      <c r="B374" s="12" t="s">
        <v>174</v>
      </c>
      <c r="C374" s="38" t="s">
        <v>103</v>
      </c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>
        <v>0</v>
      </c>
      <c r="P374" s="41"/>
      <c r="Q374" s="41"/>
      <c r="R374" s="41"/>
      <c r="S374" s="50"/>
      <c r="T374" s="50"/>
      <c r="U374" s="50"/>
      <c r="V374" s="224"/>
      <c r="W374" s="173"/>
      <c r="X374" s="173"/>
      <c r="Y374" s="173"/>
      <c r="Z374" s="173"/>
      <c r="AA374" s="174">
        <f t="shared" si="29"/>
        <v>0</v>
      </c>
    </row>
    <row r="375" spans="1:27" ht="14.45" customHeight="1">
      <c r="A375" s="267"/>
      <c r="B375" s="12" t="s">
        <v>175</v>
      </c>
      <c r="C375" s="38" t="s">
        <v>103</v>
      </c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>
        <v>0</v>
      </c>
      <c r="P375" s="41"/>
      <c r="Q375" s="41"/>
      <c r="R375" s="41"/>
      <c r="S375" s="50"/>
      <c r="T375" s="50"/>
      <c r="U375" s="50"/>
      <c r="V375" s="224"/>
      <c r="W375" s="173"/>
      <c r="X375" s="173"/>
      <c r="Y375" s="173"/>
      <c r="Z375" s="173"/>
      <c r="AA375" s="174">
        <f t="shared" ref="AA375:AA438" si="30">SUM(D375:U375)</f>
        <v>0</v>
      </c>
    </row>
    <row r="376" spans="1:27" ht="14.45" customHeight="1">
      <c r="A376" s="267"/>
      <c r="B376" s="12" t="s">
        <v>225</v>
      </c>
      <c r="C376" s="38" t="s">
        <v>103</v>
      </c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>
        <v>0</v>
      </c>
      <c r="P376" s="41"/>
      <c r="Q376" s="41"/>
      <c r="R376" s="41"/>
      <c r="S376" s="50"/>
      <c r="T376" s="50"/>
      <c r="U376" s="50"/>
      <c r="V376" s="224"/>
      <c r="W376" s="173"/>
      <c r="X376" s="173"/>
      <c r="Y376" s="173"/>
      <c r="Z376" s="173"/>
      <c r="AA376" s="174">
        <f t="shared" si="30"/>
        <v>0</v>
      </c>
    </row>
    <row r="377" spans="1:27" ht="14.45" customHeight="1">
      <c r="A377" s="267"/>
      <c r="B377" s="12" t="s">
        <v>177</v>
      </c>
      <c r="C377" s="38" t="s">
        <v>103</v>
      </c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>
        <v>0</v>
      </c>
      <c r="P377" s="41"/>
      <c r="Q377" s="41"/>
      <c r="R377" s="41"/>
      <c r="S377" s="50"/>
      <c r="T377" s="50"/>
      <c r="U377" s="50"/>
      <c r="V377" s="224"/>
      <c r="W377" s="173"/>
      <c r="X377" s="173"/>
      <c r="Y377" s="173"/>
      <c r="Z377" s="173"/>
      <c r="AA377" s="174">
        <f t="shared" si="30"/>
        <v>0</v>
      </c>
    </row>
    <row r="378" spans="1:27" ht="14.45" customHeight="1">
      <c r="A378" s="267"/>
      <c r="B378" s="12" t="s">
        <v>178</v>
      </c>
      <c r="C378" s="38" t="s">
        <v>103</v>
      </c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>
        <v>0</v>
      </c>
      <c r="P378" s="41"/>
      <c r="Q378" s="41"/>
      <c r="R378" s="41"/>
      <c r="S378" s="50"/>
      <c r="T378" s="50"/>
      <c r="U378" s="50"/>
      <c r="V378" s="224"/>
      <c r="W378" s="173"/>
      <c r="X378" s="173"/>
      <c r="Y378" s="173"/>
      <c r="Z378" s="173"/>
      <c r="AA378" s="174">
        <f t="shared" si="30"/>
        <v>0</v>
      </c>
    </row>
    <row r="379" spans="1:27" ht="14.45" customHeight="1">
      <c r="A379" s="267"/>
      <c r="B379" s="12" t="s">
        <v>226</v>
      </c>
      <c r="C379" s="38" t="s">
        <v>103</v>
      </c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>
        <v>0</v>
      </c>
      <c r="P379" s="41"/>
      <c r="Q379" s="41"/>
      <c r="R379" s="41"/>
      <c r="S379" s="50"/>
      <c r="T379" s="50"/>
      <c r="U379" s="50"/>
      <c r="V379" s="224"/>
      <c r="W379" s="173"/>
      <c r="X379" s="173"/>
      <c r="Y379" s="173"/>
      <c r="Z379" s="173"/>
      <c r="AA379" s="174">
        <f t="shared" si="30"/>
        <v>0</v>
      </c>
    </row>
    <row r="380" spans="1:27" ht="14.45" customHeight="1">
      <c r="A380" s="267"/>
      <c r="B380" s="12" t="s">
        <v>174</v>
      </c>
      <c r="C380" s="38" t="s">
        <v>103</v>
      </c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>
        <v>0</v>
      </c>
      <c r="P380" s="41"/>
      <c r="Q380" s="41"/>
      <c r="R380" s="41"/>
      <c r="S380" s="50"/>
      <c r="T380" s="50"/>
      <c r="U380" s="50"/>
      <c r="V380" s="224"/>
      <c r="W380" s="173"/>
      <c r="X380" s="173"/>
      <c r="Y380" s="173"/>
      <c r="Z380" s="173"/>
      <c r="AA380" s="174">
        <f t="shared" si="30"/>
        <v>0</v>
      </c>
    </row>
    <row r="381" spans="1:27" ht="14.45" customHeight="1">
      <c r="A381" s="267"/>
      <c r="B381" s="12" t="s">
        <v>175</v>
      </c>
      <c r="C381" s="38" t="s">
        <v>103</v>
      </c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>
        <v>0</v>
      </c>
      <c r="P381" s="41"/>
      <c r="Q381" s="41"/>
      <c r="R381" s="41"/>
      <c r="S381" s="50"/>
      <c r="T381" s="50"/>
      <c r="U381" s="50"/>
      <c r="V381" s="224"/>
      <c r="W381" s="173"/>
      <c r="X381" s="173"/>
      <c r="Y381" s="173"/>
      <c r="Z381" s="173"/>
      <c r="AA381" s="174">
        <f t="shared" si="30"/>
        <v>0</v>
      </c>
    </row>
    <row r="382" spans="1:27" ht="14.45" customHeight="1">
      <c r="A382" s="267"/>
      <c r="B382" s="12" t="s">
        <v>227</v>
      </c>
      <c r="C382" s="38" t="s">
        <v>103</v>
      </c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>
        <v>0</v>
      </c>
      <c r="P382" s="41"/>
      <c r="Q382" s="41"/>
      <c r="R382" s="41"/>
      <c r="S382" s="50"/>
      <c r="T382" s="50"/>
      <c r="U382" s="50"/>
      <c r="V382" s="224"/>
      <c r="W382" s="173"/>
      <c r="X382" s="173"/>
      <c r="Y382" s="173"/>
      <c r="Z382" s="173"/>
      <c r="AA382" s="174">
        <f t="shared" si="30"/>
        <v>0</v>
      </c>
    </row>
    <row r="383" spans="1:27" ht="14.45" customHeight="1">
      <c r="A383" s="267"/>
      <c r="B383" s="12" t="s">
        <v>177</v>
      </c>
      <c r="C383" s="38" t="s">
        <v>103</v>
      </c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>
        <v>0</v>
      </c>
      <c r="P383" s="41"/>
      <c r="Q383" s="41"/>
      <c r="R383" s="41"/>
      <c r="S383" s="50"/>
      <c r="T383" s="50"/>
      <c r="U383" s="50"/>
      <c r="V383" s="224"/>
      <c r="W383" s="173"/>
      <c r="X383" s="173"/>
      <c r="Y383" s="173"/>
      <c r="Z383" s="173"/>
      <c r="AA383" s="174">
        <f t="shared" si="30"/>
        <v>0</v>
      </c>
    </row>
    <row r="384" spans="1:27" ht="15" customHeight="1" thickBot="1">
      <c r="A384" s="267"/>
      <c r="B384" s="12" t="s">
        <v>178</v>
      </c>
      <c r="C384" s="38" t="s">
        <v>103</v>
      </c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>
        <v>0</v>
      </c>
      <c r="P384" s="41"/>
      <c r="Q384" s="41"/>
      <c r="R384" s="41"/>
      <c r="S384" s="50"/>
      <c r="T384" s="50"/>
      <c r="U384" s="50"/>
      <c r="V384" s="225"/>
      <c r="W384" s="175"/>
      <c r="X384" s="175"/>
      <c r="Y384" s="175"/>
      <c r="Z384" s="175"/>
      <c r="AA384" s="176">
        <f t="shared" si="30"/>
        <v>0</v>
      </c>
    </row>
    <row r="385" spans="1:27" ht="14.45" customHeight="1">
      <c r="A385" s="264" t="s">
        <v>228</v>
      </c>
      <c r="B385" s="14" t="s">
        <v>229</v>
      </c>
      <c r="C385" s="61" t="s">
        <v>103</v>
      </c>
      <c r="D385" s="228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>
        <v>0</v>
      </c>
      <c r="P385" s="42"/>
      <c r="Q385" s="42"/>
      <c r="R385" s="42"/>
      <c r="S385" s="52"/>
      <c r="T385" s="52"/>
      <c r="U385" s="52"/>
      <c r="V385" s="223"/>
      <c r="W385" s="171"/>
      <c r="X385" s="171"/>
      <c r="Y385" s="171"/>
      <c r="Z385" s="171"/>
      <c r="AA385" s="172">
        <f t="shared" si="30"/>
        <v>0</v>
      </c>
    </row>
    <row r="386" spans="1:27" ht="14.45" customHeight="1">
      <c r="A386" s="265"/>
      <c r="B386" s="12" t="s">
        <v>174</v>
      </c>
      <c r="C386" s="24" t="s">
        <v>103</v>
      </c>
      <c r="D386" s="59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>
        <v>0</v>
      </c>
      <c r="P386" s="41"/>
      <c r="Q386" s="41"/>
      <c r="R386" s="41"/>
      <c r="S386" s="50"/>
      <c r="T386" s="50"/>
      <c r="U386" s="50"/>
      <c r="V386" s="224"/>
      <c r="W386" s="173"/>
      <c r="X386" s="173"/>
      <c r="Y386" s="173"/>
      <c r="Z386" s="173"/>
      <c r="AA386" s="174">
        <f t="shared" si="30"/>
        <v>0</v>
      </c>
    </row>
    <row r="387" spans="1:27" ht="14.45" customHeight="1">
      <c r="A387" s="265"/>
      <c r="B387" s="12" t="s">
        <v>175</v>
      </c>
      <c r="C387" s="24" t="s">
        <v>103</v>
      </c>
      <c r="D387" s="59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>
        <v>0</v>
      </c>
      <c r="P387" s="41"/>
      <c r="Q387" s="41"/>
      <c r="R387" s="41"/>
      <c r="S387" s="50"/>
      <c r="T387" s="50"/>
      <c r="U387" s="50"/>
      <c r="V387" s="224"/>
      <c r="W387" s="173"/>
      <c r="X387" s="173"/>
      <c r="Y387" s="173"/>
      <c r="Z387" s="173"/>
      <c r="AA387" s="174">
        <f t="shared" si="30"/>
        <v>0</v>
      </c>
    </row>
    <row r="388" spans="1:27" ht="14.45" customHeight="1">
      <c r="A388" s="265"/>
      <c r="B388" s="12" t="s">
        <v>230</v>
      </c>
      <c r="C388" s="24" t="s">
        <v>103</v>
      </c>
      <c r="D388" s="59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>
        <v>0</v>
      </c>
      <c r="P388" s="41"/>
      <c r="Q388" s="41"/>
      <c r="R388" s="41"/>
      <c r="S388" s="50"/>
      <c r="T388" s="50"/>
      <c r="U388" s="50"/>
      <c r="V388" s="224"/>
      <c r="W388" s="173"/>
      <c r="X388" s="173"/>
      <c r="Y388" s="173"/>
      <c r="Z388" s="173"/>
      <c r="AA388" s="174">
        <f t="shared" si="30"/>
        <v>0</v>
      </c>
    </row>
    <row r="389" spans="1:27" ht="14.45" customHeight="1">
      <c r="A389" s="265"/>
      <c r="B389" s="12" t="s">
        <v>177</v>
      </c>
      <c r="C389" s="24" t="s">
        <v>103</v>
      </c>
      <c r="D389" s="59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>
        <v>0</v>
      </c>
      <c r="P389" s="41"/>
      <c r="Q389" s="41"/>
      <c r="R389" s="41"/>
      <c r="S389" s="50"/>
      <c r="T389" s="50"/>
      <c r="U389" s="50"/>
      <c r="V389" s="224"/>
      <c r="W389" s="173"/>
      <c r="X389" s="173"/>
      <c r="Y389" s="173"/>
      <c r="Z389" s="173"/>
      <c r="AA389" s="174">
        <f t="shared" si="30"/>
        <v>0</v>
      </c>
    </row>
    <row r="390" spans="1:27" ht="14.45" customHeight="1">
      <c r="A390" s="265"/>
      <c r="B390" s="12" t="s">
        <v>178</v>
      </c>
      <c r="C390" s="24" t="s">
        <v>103</v>
      </c>
      <c r="D390" s="59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>
        <v>0</v>
      </c>
      <c r="P390" s="41"/>
      <c r="Q390" s="41"/>
      <c r="R390" s="41"/>
      <c r="S390" s="50"/>
      <c r="T390" s="50"/>
      <c r="U390" s="50"/>
      <c r="V390" s="224"/>
      <c r="W390" s="173"/>
      <c r="X390" s="173"/>
      <c r="Y390" s="173"/>
      <c r="Z390" s="173"/>
      <c r="AA390" s="174">
        <f t="shared" si="30"/>
        <v>0</v>
      </c>
    </row>
    <row r="391" spans="1:27" ht="14.45" customHeight="1">
      <c r="A391" s="265"/>
      <c r="B391" s="12" t="s">
        <v>231</v>
      </c>
      <c r="C391" s="24" t="s">
        <v>103</v>
      </c>
      <c r="D391" s="59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>
        <v>0</v>
      </c>
      <c r="P391" s="41"/>
      <c r="Q391" s="41"/>
      <c r="R391" s="41"/>
      <c r="S391" s="50"/>
      <c r="T391" s="50"/>
      <c r="U391" s="50"/>
      <c r="V391" s="224"/>
      <c r="W391" s="173"/>
      <c r="X391" s="173"/>
      <c r="Y391" s="173"/>
      <c r="Z391" s="173"/>
      <c r="AA391" s="174">
        <f t="shared" si="30"/>
        <v>0</v>
      </c>
    </row>
    <row r="392" spans="1:27" ht="14.45" customHeight="1">
      <c r="A392" s="265"/>
      <c r="B392" s="12" t="s">
        <v>174</v>
      </c>
      <c r="C392" s="24" t="s">
        <v>103</v>
      </c>
      <c r="D392" s="59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>
        <v>0</v>
      </c>
      <c r="P392" s="41"/>
      <c r="Q392" s="41"/>
      <c r="R392" s="41"/>
      <c r="S392" s="50"/>
      <c r="T392" s="50"/>
      <c r="U392" s="50"/>
      <c r="V392" s="224"/>
      <c r="W392" s="173"/>
      <c r="X392" s="173"/>
      <c r="Y392" s="173"/>
      <c r="Z392" s="173"/>
      <c r="AA392" s="174">
        <f t="shared" si="30"/>
        <v>0</v>
      </c>
    </row>
    <row r="393" spans="1:27" ht="14.45" customHeight="1">
      <c r="A393" s="265"/>
      <c r="B393" s="12" t="s">
        <v>175</v>
      </c>
      <c r="C393" s="24" t="s">
        <v>103</v>
      </c>
      <c r="D393" s="59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>
        <v>0</v>
      </c>
      <c r="P393" s="41"/>
      <c r="Q393" s="41"/>
      <c r="R393" s="41"/>
      <c r="S393" s="50"/>
      <c r="T393" s="50"/>
      <c r="U393" s="50"/>
      <c r="V393" s="224"/>
      <c r="W393" s="173"/>
      <c r="X393" s="173"/>
      <c r="Y393" s="173"/>
      <c r="Z393" s="173"/>
      <c r="AA393" s="174">
        <f t="shared" si="30"/>
        <v>0</v>
      </c>
    </row>
    <row r="394" spans="1:27" ht="14.45" customHeight="1">
      <c r="A394" s="265"/>
      <c r="B394" s="12" t="s">
        <v>232</v>
      </c>
      <c r="C394" s="24" t="s">
        <v>103</v>
      </c>
      <c r="D394" s="59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>
        <v>0</v>
      </c>
      <c r="P394" s="41"/>
      <c r="Q394" s="41"/>
      <c r="R394" s="41"/>
      <c r="S394" s="50"/>
      <c r="T394" s="50"/>
      <c r="U394" s="50"/>
      <c r="V394" s="224"/>
      <c r="W394" s="173"/>
      <c r="X394" s="173"/>
      <c r="Y394" s="173"/>
      <c r="Z394" s="173"/>
      <c r="AA394" s="174">
        <f t="shared" si="30"/>
        <v>0</v>
      </c>
    </row>
    <row r="395" spans="1:27" ht="14.45" customHeight="1">
      <c r="A395" s="265"/>
      <c r="B395" s="12" t="s">
        <v>177</v>
      </c>
      <c r="C395" s="24" t="s">
        <v>103</v>
      </c>
      <c r="D395" s="59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>
        <v>0</v>
      </c>
      <c r="P395" s="41"/>
      <c r="Q395" s="41"/>
      <c r="R395" s="41"/>
      <c r="S395" s="50"/>
      <c r="T395" s="50"/>
      <c r="U395" s="50"/>
      <c r="V395" s="224"/>
      <c r="W395" s="173"/>
      <c r="X395" s="173"/>
      <c r="Y395" s="173"/>
      <c r="Z395" s="173"/>
      <c r="AA395" s="174">
        <f t="shared" si="30"/>
        <v>0</v>
      </c>
    </row>
    <row r="396" spans="1:27" ht="14.45" customHeight="1">
      <c r="A396" s="265"/>
      <c r="B396" s="12" t="s">
        <v>178</v>
      </c>
      <c r="C396" s="24" t="s">
        <v>103</v>
      </c>
      <c r="D396" s="59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>
        <v>0</v>
      </c>
      <c r="P396" s="41"/>
      <c r="Q396" s="41"/>
      <c r="R396" s="41"/>
      <c r="S396" s="50"/>
      <c r="T396" s="50"/>
      <c r="U396" s="50"/>
      <c r="V396" s="224"/>
      <c r="W396" s="173"/>
      <c r="X396" s="173"/>
      <c r="Y396" s="173"/>
      <c r="Z396" s="173"/>
      <c r="AA396" s="174">
        <f t="shared" si="30"/>
        <v>0</v>
      </c>
    </row>
    <row r="397" spans="1:27" ht="14.45" customHeight="1">
      <c r="A397" s="265"/>
      <c r="B397" s="12" t="s">
        <v>233</v>
      </c>
      <c r="C397" s="24" t="s">
        <v>103</v>
      </c>
      <c r="D397" s="59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>
        <v>0</v>
      </c>
      <c r="P397" s="41"/>
      <c r="Q397" s="41"/>
      <c r="R397" s="41"/>
      <c r="S397" s="50"/>
      <c r="T397" s="50"/>
      <c r="U397" s="50"/>
      <c r="V397" s="224"/>
      <c r="W397" s="173"/>
      <c r="X397" s="173"/>
      <c r="Y397" s="173"/>
      <c r="Z397" s="173"/>
      <c r="AA397" s="174">
        <f t="shared" si="30"/>
        <v>0</v>
      </c>
    </row>
    <row r="398" spans="1:27" ht="14.45" customHeight="1">
      <c r="A398" s="265"/>
      <c r="B398" s="12" t="s">
        <v>174</v>
      </c>
      <c r="C398" s="24" t="s">
        <v>103</v>
      </c>
      <c r="D398" s="59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>
        <v>0</v>
      </c>
      <c r="P398" s="41"/>
      <c r="Q398" s="41"/>
      <c r="R398" s="41"/>
      <c r="S398" s="50"/>
      <c r="T398" s="50"/>
      <c r="U398" s="50"/>
      <c r="V398" s="224"/>
      <c r="W398" s="173"/>
      <c r="X398" s="173"/>
      <c r="Y398" s="173"/>
      <c r="Z398" s="173"/>
      <c r="AA398" s="174">
        <f t="shared" si="30"/>
        <v>0</v>
      </c>
    </row>
    <row r="399" spans="1:27" ht="14.45" customHeight="1">
      <c r="A399" s="265"/>
      <c r="B399" s="12" t="s">
        <v>175</v>
      </c>
      <c r="C399" s="24" t="s">
        <v>103</v>
      </c>
      <c r="D399" s="59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>
        <v>0</v>
      </c>
      <c r="P399" s="41"/>
      <c r="Q399" s="41"/>
      <c r="R399" s="41"/>
      <c r="S399" s="50"/>
      <c r="T399" s="50"/>
      <c r="U399" s="50"/>
      <c r="V399" s="224"/>
      <c r="W399" s="173"/>
      <c r="X399" s="173"/>
      <c r="Y399" s="173"/>
      <c r="Z399" s="173"/>
      <c r="AA399" s="174">
        <f t="shared" si="30"/>
        <v>0</v>
      </c>
    </row>
    <row r="400" spans="1:27" ht="14.45" customHeight="1">
      <c r="A400" s="265"/>
      <c r="B400" s="12" t="s">
        <v>234</v>
      </c>
      <c r="C400" s="24" t="s">
        <v>103</v>
      </c>
      <c r="D400" s="59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>
        <v>0</v>
      </c>
      <c r="P400" s="41"/>
      <c r="Q400" s="41"/>
      <c r="R400" s="41"/>
      <c r="S400" s="50"/>
      <c r="T400" s="50"/>
      <c r="U400" s="50"/>
      <c r="V400" s="224"/>
      <c r="W400" s="173"/>
      <c r="X400" s="173"/>
      <c r="Y400" s="173"/>
      <c r="Z400" s="173"/>
      <c r="AA400" s="174">
        <f t="shared" si="30"/>
        <v>0</v>
      </c>
    </row>
    <row r="401" spans="1:27" ht="14.45" customHeight="1">
      <c r="A401" s="265"/>
      <c r="B401" s="12" t="s">
        <v>177</v>
      </c>
      <c r="C401" s="24" t="s">
        <v>103</v>
      </c>
      <c r="D401" s="59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>
        <v>0</v>
      </c>
      <c r="P401" s="41"/>
      <c r="Q401" s="41"/>
      <c r="R401" s="41"/>
      <c r="S401" s="50"/>
      <c r="T401" s="50"/>
      <c r="U401" s="50"/>
      <c r="V401" s="224"/>
      <c r="W401" s="173"/>
      <c r="X401" s="173"/>
      <c r="Y401" s="173"/>
      <c r="Z401" s="173"/>
      <c r="AA401" s="174">
        <f t="shared" si="30"/>
        <v>0</v>
      </c>
    </row>
    <row r="402" spans="1:27" ht="14.45" customHeight="1">
      <c r="A402" s="265"/>
      <c r="B402" s="12" t="s">
        <v>178</v>
      </c>
      <c r="C402" s="24" t="s">
        <v>103</v>
      </c>
      <c r="D402" s="59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>
        <v>0</v>
      </c>
      <c r="P402" s="41"/>
      <c r="Q402" s="41"/>
      <c r="R402" s="41"/>
      <c r="S402" s="50"/>
      <c r="T402" s="50"/>
      <c r="U402" s="50"/>
      <c r="V402" s="224"/>
      <c r="W402" s="173"/>
      <c r="X402" s="173"/>
      <c r="Y402" s="173"/>
      <c r="Z402" s="173"/>
      <c r="AA402" s="174">
        <f t="shared" si="30"/>
        <v>0</v>
      </c>
    </row>
    <row r="403" spans="1:27" ht="14.45" customHeight="1">
      <c r="A403" s="265"/>
      <c r="B403" s="12" t="s">
        <v>235</v>
      </c>
      <c r="C403" s="24" t="s">
        <v>103</v>
      </c>
      <c r="D403" s="59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>
        <v>0</v>
      </c>
      <c r="P403" s="41"/>
      <c r="Q403" s="41"/>
      <c r="R403" s="41"/>
      <c r="S403" s="50"/>
      <c r="T403" s="50"/>
      <c r="U403" s="50"/>
      <c r="V403" s="224"/>
      <c r="W403" s="173"/>
      <c r="X403" s="173"/>
      <c r="Y403" s="173"/>
      <c r="Z403" s="173"/>
      <c r="AA403" s="174">
        <f t="shared" si="30"/>
        <v>0</v>
      </c>
    </row>
    <row r="404" spans="1:27" ht="14.45" customHeight="1">
      <c r="A404" s="265"/>
      <c r="B404" s="12" t="s">
        <v>174</v>
      </c>
      <c r="C404" s="24" t="s">
        <v>103</v>
      </c>
      <c r="D404" s="59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>
        <v>0</v>
      </c>
      <c r="P404" s="41"/>
      <c r="Q404" s="41"/>
      <c r="R404" s="41"/>
      <c r="S404" s="50"/>
      <c r="T404" s="50"/>
      <c r="U404" s="50"/>
      <c r="V404" s="224"/>
      <c r="W404" s="173"/>
      <c r="X404" s="173"/>
      <c r="Y404" s="173"/>
      <c r="Z404" s="173"/>
      <c r="AA404" s="174">
        <f t="shared" si="30"/>
        <v>0</v>
      </c>
    </row>
    <row r="405" spans="1:27" ht="14.45" customHeight="1">
      <c r="A405" s="265"/>
      <c r="B405" s="12" t="s">
        <v>175</v>
      </c>
      <c r="C405" s="24" t="s">
        <v>103</v>
      </c>
      <c r="D405" s="59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>
        <v>0</v>
      </c>
      <c r="P405" s="41"/>
      <c r="Q405" s="41"/>
      <c r="R405" s="41"/>
      <c r="S405" s="50"/>
      <c r="T405" s="50"/>
      <c r="U405" s="50"/>
      <c r="V405" s="224"/>
      <c r="W405" s="173"/>
      <c r="X405" s="173"/>
      <c r="Y405" s="173"/>
      <c r="Z405" s="173"/>
      <c r="AA405" s="174">
        <f t="shared" si="30"/>
        <v>0</v>
      </c>
    </row>
    <row r="406" spans="1:27" ht="14.45" customHeight="1">
      <c r="A406" s="265"/>
      <c r="B406" s="12" t="s">
        <v>236</v>
      </c>
      <c r="C406" s="24" t="s">
        <v>103</v>
      </c>
      <c r="D406" s="59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>
        <v>0</v>
      </c>
      <c r="P406" s="41"/>
      <c r="Q406" s="41"/>
      <c r="R406" s="41"/>
      <c r="S406" s="50"/>
      <c r="T406" s="50"/>
      <c r="U406" s="50"/>
      <c r="V406" s="224"/>
      <c r="W406" s="173"/>
      <c r="X406" s="173"/>
      <c r="Y406" s="173"/>
      <c r="Z406" s="173"/>
      <c r="AA406" s="174">
        <f t="shared" si="30"/>
        <v>0</v>
      </c>
    </row>
    <row r="407" spans="1:27" ht="14.45" customHeight="1">
      <c r="A407" s="265"/>
      <c r="B407" s="12" t="s">
        <v>177</v>
      </c>
      <c r="C407" s="24" t="s">
        <v>103</v>
      </c>
      <c r="D407" s="59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>
        <v>0</v>
      </c>
      <c r="P407" s="41"/>
      <c r="Q407" s="41"/>
      <c r="R407" s="41"/>
      <c r="S407" s="50"/>
      <c r="T407" s="50"/>
      <c r="U407" s="50"/>
      <c r="V407" s="224"/>
      <c r="W407" s="173"/>
      <c r="X407" s="173"/>
      <c r="Y407" s="173"/>
      <c r="Z407" s="173"/>
      <c r="AA407" s="174">
        <f t="shared" si="30"/>
        <v>0</v>
      </c>
    </row>
    <row r="408" spans="1:27" ht="15" customHeight="1" thickBot="1">
      <c r="A408" s="266"/>
      <c r="B408" s="36" t="s">
        <v>178</v>
      </c>
      <c r="C408" s="26" t="s">
        <v>103</v>
      </c>
      <c r="D408" s="62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>
        <v>0</v>
      </c>
      <c r="P408" s="45"/>
      <c r="Q408" s="45"/>
      <c r="R408" s="45"/>
      <c r="S408" s="51"/>
      <c r="T408" s="51"/>
      <c r="U408" s="51"/>
      <c r="V408" s="225"/>
      <c r="W408" s="175"/>
      <c r="X408" s="175"/>
      <c r="Y408" s="175"/>
      <c r="Z408" s="175"/>
      <c r="AA408" s="176">
        <f t="shared" si="30"/>
        <v>0</v>
      </c>
    </row>
    <row r="409" spans="1:27" s="13" customFormat="1" ht="14.45" customHeight="1">
      <c r="A409" s="76" t="s">
        <v>237</v>
      </c>
      <c r="B409" s="108" t="s">
        <v>239</v>
      </c>
      <c r="C409" s="229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>
        <v>0</v>
      </c>
      <c r="P409" s="77"/>
      <c r="Q409" s="77"/>
      <c r="R409" s="77"/>
      <c r="S409" s="78"/>
      <c r="T409" s="78"/>
      <c r="U409" s="78"/>
      <c r="V409" s="220"/>
      <c r="W409" s="187"/>
      <c r="X409" s="187"/>
      <c r="Y409" s="187"/>
      <c r="Z409" s="187"/>
      <c r="AA409" s="188">
        <f t="shared" si="30"/>
        <v>0</v>
      </c>
    </row>
    <row r="410" spans="1:27" ht="14.45" customHeight="1">
      <c r="B410" s="12" t="s">
        <v>240</v>
      </c>
      <c r="C410" s="38" t="s">
        <v>103</v>
      </c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>
        <v>0</v>
      </c>
      <c r="P410" s="41"/>
      <c r="Q410" s="41"/>
      <c r="R410" s="41"/>
      <c r="S410" s="50"/>
      <c r="T410" s="50"/>
      <c r="U410" s="50"/>
      <c r="V410" s="224"/>
      <c r="W410" s="173"/>
      <c r="X410" s="173"/>
      <c r="Y410" s="173"/>
      <c r="Z410" s="173"/>
      <c r="AA410" s="174">
        <f t="shared" si="30"/>
        <v>0</v>
      </c>
    </row>
    <row r="411" spans="1:27" ht="14.45" customHeight="1">
      <c r="B411" s="12" t="s">
        <v>241</v>
      </c>
      <c r="C411" s="38" t="s">
        <v>103</v>
      </c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>
        <v>0</v>
      </c>
      <c r="P411" s="41"/>
      <c r="Q411" s="41"/>
      <c r="R411" s="41"/>
      <c r="S411" s="50"/>
      <c r="T411" s="50"/>
      <c r="U411" s="50"/>
      <c r="V411" s="224"/>
      <c r="W411" s="173"/>
      <c r="X411" s="173"/>
      <c r="Y411" s="173"/>
      <c r="Z411" s="173"/>
      <c r="AA411" s="174">
        <f t="shared" si="30"/>
        <v>0</v>
      </c>
    </row>
    <row r="412" spans="1:27" ht="14.45" customHeight="1">
      <c r="B412" s="12" t="s">
        <v>177</v>
      </c>
      <c r="C412" s="38" t="s">
        <v>103</v>
      </c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>
        <v>0</v>
      </c>
      <c r="P412" s="41"/>
      <c r="Q412" s="41"/>
      <c r="R412" s="41"/>
      <c r="S412" s="50"/>
      <c r="T412" s="50"/>
      <c r="U412" s="50"/>
      <c r="V412" s="224"/>
      <c r="W412" s="173"/>
      <c r="X412" s="173"/>
      <c r="Y412" s="173"/>
      <c r="Z412" s="173"/>
      <c r="AA412" s="174">
        <f t="shared" si="30"/>
        <v>0</v>
      </c>
    </row>
    <row r="413" spans="1:27" ht="14.45" customHeight="1">
      <c r="B413" s="12" t="s">
        <v>178</v>
      </c>
      <c r="C413" s="38" t="s">
        <v>103</v>
      </c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>
        <v>0</v>
      </c>
      <c r="P413" s="41"/>
      <c r="Q413" s="41"/>
      <c r="R413" s="41"/>
      <c r="S413" s="50"/>
      <c r="T413" s="50"/>
      <c r="U413" s="50"/>
      <c r="V413" s="224"/>
      <c r="W413" s="173"/>
      <c r="X413" s="173"/>
      <c r="Y413" s="173"/>
      <c r="Z413" s="173"/>
      <c r="AA413" s="174">
        <f t="shared" si="30"/>
        <v>0</v>
      </c>
    </row>
    <row r="414" spans="1:27" ht="14.45" customHeight="1">
      <c r="B414" s="12" t="s">
        <v>242</v>
      </c>
      <c r="C414" s="38" t="s">
        <v>103</v>
      </c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>
        <v>0</v>
      </c>
      <c r="P414" s="41"/>
      <c r="Q414" s="41"/>
      <c r="R414" s="41"/>
      <c r="S414" s="50"/>
      <c r="T414" s="50"/>
      <c r="U414" s="50"/>
      <c r="V414" s="224"/>
      <c r="W414" s="173"/>
      <c r="X414" s="173"/>
      <c r="Y414" s="173"/>
      <c r="Z414" s="173"/>
      <c r="AA414" s="174">
        <f t="shared" si="30"/>
        <v>0</v>
      </c>
    </row>
    <row r="415" spans="1:27" ht="14.45" customHeight="1">
      <c r="B415" s="12" t="s">
        <v>243</v>
      </c>
      <c r="C415" s="38" t="s">
        <v>103</v>
      </c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>
        <v>0</v>
      </c>
      <c r="P415" s="41"/>
      <c r="Q415" s="41"/>
      <c r="R415" s="41"/>
      <c r="S415" s="50"/>
      <c r="T415" s="50"/>
      <c r="U415" s="50"/>
      <c r="V415" s="224"/>
      <c r="W415" s="173"/>
      <c r="X415" s="173"/>
      <c r="Y415" s="173"/>
      <c r="Z415" s="173"/>
      <c r="AA415" s="174">
        <f t="shared" si="30"/>
        <v>0</v>
      </c>
    </row>
    <row r="416" spans="1:27" ht="14.45" customHeight="1">
      <c r="B416" s="12" t="s">
        <v>177</v>
      </c>
      <c r="C416" s="38" t="s">
        <v>103</v>
      </c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>
        <v>0</v>
      </c>
      <c r="P416" s="41"/>
      <c r="Q416" s="41"/>
      <c r="R416" s="41"/>
      <c r="S416" s="50"/>
      <c r="T416" s="50"/>
      <c r="U416" s="50"/>
      <c r="V416" s="224"/>
      <c r="W416" s="173"/>
      <c r="X416" s="173"/>
      <c r="Y416" s="173"/>
      <c r="Z416" s="173"/>
      <c r="AA416" s="174">
        <f t="shared" si="30"/>
        <v>0</v>
      </c>
    </row>
    <row r="417" spans="1:27" ht="15" customHeight="1" thickBot="1">
      <c r="B417" s="37" t="s">
        <v>178</v>
      </c>
      <c r="C417" s="38" t="s">
        <v>103</v>
      </c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>
        <v>0</v>
      </c>
      <c r="P417" s="48"/>
      <c r="Q417" s="48"/>
      <c r="R417" s="48"/>
      <c r="S417" s="53"/>
      <c r="T417" s="53"/>
      <c r="U417" s="53"/>
      <c r="V417" s="225"/>
      <c r="W417" s="175"/>
      <c r="X417" s="175"/>
      <c r="Y417" s="175"/>
      <c r="Z417" s="175"/>
      <c r="AA417" s="176">
        <f t="shared" si="30"/>
        <v>0</v>
      </c>
    </row>
    <row r="418" spans="1:27" s="13" customFormat="1" ht="15" customHeight="1" thickBot="1">
      <c r="A418" s="72" t="s">
        <v>244</v>
      </c>
      <c r="B418" s="117" t="s">
        <v>245</v>
      </c>
      <c r="C418" s="73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>
        <v>0</v>
      </c>
      <c r="P418" s="74"/>
      <c r="Q418" s="74"/>
      <c r="R418" s="74"/>
      <c r="S418" s="75"/>
      <c r="T418" s="75"/>
      <c r="U418" s="75"/>
      <c r="V418" s="238"/>
      <c r="W418" s="239"/>
      <c r="X418" s="239"/>
      <c r="Y418" s="239"/>
      <c r="Z418" s="239"/>
      <c r="AA418" s="240">
        <f t="shared" si="30"/>
        <v>0</v>
      </c>
    </row>
    <row r="419" spans="1:27" ht="14.45" customHeight="1">
      <c r="A419" s="262" t="s">
        <v>142</v>
      </c>
      <c r="B419" s="14" t="s">
        <v>248</v>
      </c>
      <c r="C419" s="47" t="s">
        <v>103</v>
      </c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>
        <v>0</v>
      </c>
      <c r="P419" s="42"/>
      <c r="Q419" s="42"/>
      <c r="R419" s="42"/>
      <c r="S419" s="52"/>
      <c r="T419" s="52"/>
      <c r="U419" s="52"/>
      <c r="V419" s="223"/>
      <c r="W419" s="171"/>
      <c r="X419" s="171"/>
      <c r="Y419" s="171"/>
      <c r="Z419" s="171"/>
      <c r="AA419" s="172">
        <f t="shared" si="30"/>
        <v>0</v>
      </c>
    </row>
    <row r="420" spans="1:27" ht="14.45" customHeight="1">
      <c r="A420" s="261"/>
      <c r="B420" s="12" t="s">
        <v>177</v>
      </c>
      <c r="C420" s="38" t="s">
        <v>103</v>
      </c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>
        <v>0</v>
      </c>
      <c r="P420" s="41"/>
      <c r="Q420" s="41"/>
      <c r="R420" s="41"/>
      <c r="S420" s="50"/>
      <c r="T420" s="50"/>
      <c r="U420" s="50"/>
      <c r="V420" s="224"/>
      <c r="W420" s="173"/>
      <c r="X420" s="173"/>
      <c r="Y420" s="173"/>
      <c r="Z420" s="173"/>
      <c r="AA420" s="174">
        <f t="shared" si="30"/>
        <v>0</v>
      </c>
    </row>
    <row r="421" spans="1:27" ht="14.45" customHeight="1">
      <c r="A421" s="261"/>
      <c r="B421" s="12" t="s">
        <v>178</v>
      </c>
      <c r="C421" s="38" t="s">
        <v>103</v>
      </c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>
        <v>0</v>
      </c>
      <c r="P421" s="41"/>
      <c r="Q421" s="41"/>
      <c r="R421" s="41"/>
      <c r="S421" s="50"/>
      <c r="T421" s="50"/>
      <c r="U421" s="50"/>
      <c r="V421" s="224"/>
      <c r="W421" s="173"/>
      <c r="X421" s="173"/>
      <c r="Y421" s="173"/>
      <c r="Z421" s="173"/>
      <c r="AA421" s="174">
        <f t="shared" si="30"/>
        <v>0</v>
      </c>
    </row>
    <row r="422" spans="1:27" ht="14.45" customHeight="1">
      <c r="A422" s="261"/>
      <c r="B422" s="12" t="s">
        <v>249</v>
      </c>
      <c r="C422" s="38" t="s">
        <v>103</v>
      </c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>
        <v>0</v>
      </c>
      <c r="P422" s="41"/>
      <c r="Q422" s="41"/>
      <c r="R422" s="41"/>
      <c r="S422" s="50"/>
      <c r="T422" s="50"/>
      <c r="U422" s="50"/>
      <c r="V422" s="224"/>
      <c r="W422" s="173"/>
      <c r="X422" s="173"/>
      <c r="Y422" s="173"/>
      <c r="Z422" s="173"/>
      <c r="AA422" s="174">
        <f t="shared" si="30"/>
        <v>0</v>
      </c>
    </row>
    <row r="423" spans="1:27" ht="14.45" customHeight="1">
      <c r="A423" s="261"/>
      <c r="B423" s="12" t="s">
        <v>177</v>
      </c>
      <c r="C423" s="38" t="s">
        <v>103</v>
      </c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>
        <v>0</v>
      </c>
      <c r="P423" s="41"/>
      <c r="Q423" s="41"/>
      <c r="R423" s="41"/>
      <c r="S423" s="50"/>
      <c r="T423" s="50"/>
      <c r="U423" s="50"/>
      <c r="V423" s="224"/>
      <c r="W423" s="173"/>
      <c r="X423" s="173"/>
      <c r="Y423" s="173"/>
      <c r="Z423" s="173"/>
      <c r="AA423" s="174">
        <f t="shared" si="30"/>
        <v>0</v>
      </c>
    </row>
    <row r="424" spans="1:27" ht="15" customHeight="1" thickBot="1">
      <c r="A424" s="263"/>
      <c r="B424" s="36" t="s">
        <v>178</v>
      </c>
      <c r="C424" s="32" t="s">
        <v>103</v>
      </c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>
        <v>0</v>
      </c>
      <c r="P424" s="45"/>
      <c r="Q424" s="45"/>
      <c r="R424" s="45"/>
      <c r="S424" s="51"/>
      <c r="T424" s="51"/>
      <c r="U424" s="51"/>
      <c r="V424" s="225"/>
      <c r="W424" s="175"/>
      <c r="X424" s="175"/>
      <c r="Y424" s="175"/>
      <c r="Z424" s="175"/>
      <c r="AA424" s="176">
        <f t="shared" si="30"/>
        <v>0</v>
      </c>
    </row>
    <row r="425" spans="1:27" ht="14.45" customHeight="1">
      <c r="A425" s="261" t="s">
        <v>143</v>
      </c>
      <c r="B425" s="22" t="s">
        <v>248</v>
      </c>
      <c r="C425" s="63" t="s">
        <v>103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>
        <v>0</v>
      </c>
      <c r="P425" s="46"/>
      <c r="Q425" s="46"/>
      <c r="R425" s="46"/>
      <c r="S425" s="54"/>
      <c r="T425" s="54"/>
      <c r="U425" s="54"/>
      <c r="V425" s="227"/>
      <c r="W425" s="183"/>
      <c r="X425" s="183"/>
      <c r="Y425" s="183"/>
      <c r="Z425" s="183"/>
      <c r="AA425" s="185">
        <f t="shared" si="30"/>
        <v>0</v>
      </c>
    </row>
    <row r="426" spans="1:27" ht="14.45" customHeight="1">
      <c r="A426" s="261"/>
      <c r="B426" s="12" t="s">
        <v>177</v>
      </c>
      <c r="C426" s="38" t="s">
        <v>103</v>
      </c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>
        <v>0</v>
      </c>
      <c r="P426" s="41"/>
      <c r="Q426" s="41"/>
      <c r="R426" s="41"/>
      <c r="S426" s="50"/>
      <c r="T426" s="50"/>
      <c r="U426" s="50"/>
      <c r="V426" s="224"/>
      <c r="W426" s="173"/>
      <c r="X426" s="173"/>
      <c r="Y426" s="173"/>
      <c r="Z426" s="173"/>
      <c r="AA426" s="174">
        <f t="shared" si="30"/>
        <v>0</v>
      </c>
    </row>
    <row r="427" spans="1:27" ht="14.45" customHeight="1">
      <c r="A427" s="261"/>
      <c r="B427" s="12" t="s">
        <v>178</v>
      </c>
      <c r="C427" s="38" t="s">
        <v>103</v>
      </c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>
        <v>0</v>
      </c>
      <c r="P427" s="41"/>
      <c r="Q427" s="41"/>
      <c r="R427" s="41"/>
      <c r="S427" s="50"/>
      <c r="T427" s="50"/>
      <c r="U427" s="50"/>
      <c r="V427" s="224"/>
      <c r="W427" s="173"/>
      <c r="X427" s="173"/>
      <c r="Y427" s="173"/>
      <c r="Z427" s="173"/>
      <c r="AA427" s="174">
        <f t="shared" si="30"/>
        <v>0</v>
      </c>
    </row>
    <row r="428" spans="1:27" ht="14.45" customHeight="1">
      <c r="A428" s="261"/>
      <c r="B428" s="12" t="s">
        <v>249</v>
      </c>
      <c r="C428" s="38" t="s">
        <v>103</v>
      </c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>
        <v>0</v>
      </c>
      <c r="P428" s="41"/>
      <c r="Q428" s="41"/>
      <c r="R428" s="41"/>
      <c r="S428" s="50"/>
      <c r="T428" s="50"/>
      <c r="U428" s="50"/>
      <c r="V428" s="224"/>
      <c r="W428" s="173"/>
      <c r="X428" s="173"/>
      <c r="Y428" s="173"/>
      <c r="Z428" s="173"/>
      <c r="AA428" s="174">
        <f t="shared" si="30"/>
        <v>0</v>
      </c>
    </row>
    <row r="429" spans="1:27" ht="14.45" customHeight="1">
      <c r="A429" s="261"/>
      <c r="B429" s="12" t="s">
        <v>177</v>
      </c>
      <c r="C429" s="38" t="s">
        <v>103</v>
      </c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>
        <v>0</v>
      </c>
      <c r="P429" s="41"/>
      <c r="Q429" s="41"/>
      <c r="R429" s="41"/>
      <c r="S429" s="50"/>
      <c r="T429" s="50"/>
      <c r="U429" s="50"/>
      <c r="V429" s="224"/>
      <c r="W429" s="173"/>
      <c r="X429" s="173"/>
      <c r="Y429" s="173"/>
      <c r="Z429" s="173"/>
      <c r="AA429" s="174">
        <f t="shared" si="30"/>
        <v>0</v>
      </c>
    </row>
    <row r="430" spans="1:27" ht="15" customHeight="1" thickBot="1">
      <c r="A430" s="261"/>
      <c r="B430" s="37" t="s">
        <v>178</v>
      </c>
      <c r="C430" s="38" t="s">
        <v>103</v>
      </c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>
        <v>0</v>
      </c>
      <c r="P430" s="48"/>
      <c r="Q430" s="48"/>
      <c r="R430" s="48"/>
      <c r="S430" s="53"/>
      <c r="T430" s="53"/>
      <c r="U430" s="53"/>
      <c r="V430" s="226"/>
      <c r="W430" s="180"/>
      <c r="X430" s="180"/>
      <c r="Y430" s="180"/>
      <c r="Z430" s="180"/>
      <c r="AA430" s="181">
        <f t="shared" si="30"/>
        <v>0</v>
      </c>
    </row>
    <row r="431" spans="1:27" ht="14.45" customHeight="1">
      <c r="A431" s="262" t="s">
        <v>144</v>
      </c>
      <c r="B431" s="14" t="s">
        <v>248</v>
      </c>
      <c r="C431" s="47" t="s">
        <v>103</v>
      </c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>
        <v>0</v>
      </c>
      <c r="P431" s="42"/>
      <c r="Q431" s="42"/>
      <c r="R431" s="42"/>
      <c r="S431" s="52"/>
      <c r="T431" s="52"/>
      <c r="U431" s="52"/>
      <c r="V431" s="223"/>
      <c r="W431" s="171"/>
      <c r="X431" s="171"/>
      <c r="Y431" s="171"/>
      <c r="Z431" s="171"/>
      <c r="AA431" s="172">
        <f t="shared" si="30"/>
        <v>0</v>
      </c>
    </row>
    <row r="432" spans="1:27" ht="14.45" customHeight="1">
      <c r="A432" s="261"/>
      <c r="B432" s="12" t="s">
        <v>177</v>
      </c>
      <c r="C432" s="38" t="s">
        <v>103</v>
      </c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>
        <v>0</v>
      </c>
      <c r="P432" s="41"/>
      <c r="Q432" s="41"/>
      <c r="R432" s="41"/>
      <c r="S432" s="50"/>
      <c r="T432" s="50"/>
      <c r="U432" s="50"/>
      <c r="V432" s="224"/>
      <c r="W432" s="173"/>
      <c r="X432" s="173"/>
      <c r="Y432" s="173"/>
      <c r="Z432" s="173"/>
      <c r="AA432" s="174">
        <f t="shared" si="30"/>
        <v>0</v>
      </c>
    </row>
    <row r="433" spans="1:27" ht="14.45" customHeight="1">
      <c r="A433" s="261"/>
      <c r="B433" s="12" t="s">
        <v>178</v>
      </c>
      <c r="C433" s="38" t="s">
        <v>103</v>
      </c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>
        <v>0</v>
      </c>
      <c r="P433" s="41"/>
      <c r="Q433" s="41"/>
      <c r="R433" s="41"/>
      <c r="S433" s="50"/>
      <c r="T433" s="50"/>
      <c r="U433" s="50"/>
      <c r="V433" s="224"/>
      <c r="W433" s="173"/>
      <c r="X433" s="173"/>
      <c r="Y433" s="173"/>
      <c r="Z433" s="173"/>
      <c r="AA433" s="174">
        <f t="shared" si="30"/>
        <v>0</v>
      </c>
    </row>
    <row r="434" spans="1:27" ht="14.45" customHeight="1">
      <c r="A434" s="261"/>
      <c r="B434" s="12" t="s">
        <v>249</v>
      </c>
      <c r="C434" s="38" t="s">
        <v>103</v>
      </c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>
        <v>0</v>
      </c>
      <c r="P434" s="41"/>
      <c r="Q434" s="41"/>
      <c r="R434" s="41"/>
      <c r="S434" s="50"/>
      <c r="T434" s="50"/>
      <c r="U434" s="50"/>
      <c r="V434" s="224"/>
      <c r="W434" s="173"/>
      <c r="X434" s="173"/>
      <c r="Y434" s="173"/>
      <c r="Z434" s="173"/>
      <c r="AA434" s="174">
        <f t="shared" si="30"/>
        <v>0</v>
      </c>
    </row>
    <row r="435" spans="1:27" ht="14.45" customHeight="1">
      <c r="A435" s="261"/>
      <c r="B435" s="12" t="s">
        <v>177</v>
      </c>
      <c r="C435" s="38" t="s">
        <v>103</v>
      </c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>
        <v>0</v>
      </c>
      <c r="P435" s="41"/>
      <c r="Q435" s="41"/>
      <c r="R435" s="41"/>
      <c r="S435" s="50"/>
      <c r="T435" s="50"/>
      <c r="U435" s="50"/>
      <c r="V435" s="224"/>
      <c r="W435" s="173"/>
      <c r="X435" s="173"/>
      <c r="Y435" s="173"/>
      <c r="Z435" s="173"/>
      <c r="AA435" s="174">
        <f t="shared" si="30"/>
        <v>0</v>
      </c>
    </row>
    <row r="436" spans="1:27" ht="15" customHeight="1" thickBot="1">
      <c r="A436" s="263"/>
      <c r="B436" s="36" t="s">
        <v>178</v>
      </c>
      <c r="C436" s="32" t="s">
        <v>103</v>
      </c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>
        <v>0</v>
      </c>
      <c r="P436" s="45"/>
      <c r="Q436" s="45"/>
      <c r="R436" s="45"/>
      <c r="S436" s="51"/>
      <c r="T436" s="51"/>
      <c r="U436" s="51"/>
      <c r="V436" s="225"/>
      <c r="W436" s="175"/>
      <c r="X436" s="175"/>
      <c r="Y436" s="175"/>
      <c r="Z436" s="175"/>
      <c r="AA436" s="176">
        <f t="shared" si="30"/>
        <v>0</v>
      </c>
    </row>
    <row r="437" spans="1:27" ht="14.45" customHeight="1">
      <c r="A437" s="261" t="s">
        <v>142</v>
      </c>
      <c r="B437" s="22" t="s">
        <v>248</v>
      </c>
      <c r="C437" s="63" t="s">
        <v>103</v>
      </c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>
        <v>0</v>
      </c>
      <c r="P437" s="46"/>
      <c r="Q437" s="46"/>
      <c r="R437" s="46"/>
      <c r="S437" s="54"/>
      <c r="T437" s="54"/>
      <c r="U437" s="54"/>
      <c r="V437" s="227"/>
      <c r="W437" s="183"/>
      <c r="X437" s="183"/>
      <c r="Y437" s="183"/>
      <c r="Z437" s="183"/>
      <c r="AA437" s="185">
        <f t="shared" si="30"/>
        <v>0</v>
      </c>
    </row>
    <row r="438" spans="1:27" ht="14.45" customHeight="1">
      <c r="A438" s="261"/>
      <c r="B438" s="12" t="s">
        <v>177</v>
      </c>
      <c r="C438" s="38" t="s">
        <v>103</v>
      </c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>
        <v>0</v>
      </c>
      <c r="P438" s="41"/>
      <c r="Q438" s="41"/>
      <c r="R438" s="41"/>
      <c r="S438" s="50"/>
      <c r="T438" s="50"/>
      <c r="U438" s="50"/>
      <c r="V438" s="224"/>
      <c r="W438" s="173"/>
      <c r="X438" s="173"/>
      <c r="Y438" s="173"/>
      <c r="Z438" s="173"/>
      <c r="AA438" s="174">
        <f t="shared" si="30"/>
        <v>0</v>
      </c>
    </row>
    <row r="439" spans="1:27" ht="14.45" customHeight="1">
      <c r="A439" s="261"/>
      <c r="B439" s="12" t="s">
        <v>178</v>
      </c>
      <c r="C439" s="38" t="s">
        <v>103</v>
      </c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>
        <v>0</v>
      </c>
      <c r="P439" s="41"/>
      <c r="Q439" s="41"/>
      <c r="R439" s="41"/>
      <c r="S439" s="50"/>
      <c r="T439" s="50"/>
      <c r="U439" s="50"/>
      <c r="V439" s="224"/>
      <c r="W439" s="173"/>
      <c r="X439" s="173"/>
      <c r="Y439" s="173"/>
      <c r="Z439" s="173"/>
      <c r="AA439" s="174">
        <f t="shared" ref="AA439:AA502" si="31">SUM(D439:U439)</f>
        <v>0</v>
      </c>
    </row>
    <row r="440" spans="1:27" ht="14.45" customHeight="1">
      <c r="A440" s="261"/>
      <c r="B440" s="12" t="s">
        <v>249</v>
      </c>
      <c r="C440" s="38" t="s">
        <v>103</v>
      </c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>
        <v>0</v>
      </c>
      <c r="P440" s="41"/>
      <c r="Q440" s="41"/>
      <c r="R440" s="41"/>
      <c r="S440" s="50"/>
      <c r="T440" s="50"/>
      <c r="U440" s="50"/>
      <c r="V440" s="224"/>
      <c r="W440" s="173"/>
      <c r="X440" s="173"/>
      <c r="Y440" s="173"/>
      <c r="Z440" s="173"/>
      <c r="AA440" s="174">
        <f t="shared" si="31"/>
        <v>0</v>
      </c>
    </row>
    <row r="441" spans="1:27" ht="14.45" customHeight="1">
      <c r="A441" s="261"/>
      <c r="B441" s="12" t="s">
        <v>177</v>
      </c>
      <c r="C441" s="38" t="s">
        <v>103</v>
      </c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>
        <v>0</v>
      </c>
      <c r="P441" s="41"/>
      <c r="Q441" s="41"/>
      <c r="R441" s="41"/>
      <c r="S441" s="50"/>
      <c r="T441" s="50"/>
      <c r="U441" s="50"/>
      <c r="V441" s="224"/>
      <c r="W441" s="173"/>
      <c r="X441" s="173"/>
      <c r="Y441" s="173"/>
      <c r="Z441" s="173"/>
      <c r="AA441" s="174">
        <f t="shared" si="31"/>
        <v>0</v>
      </c>
    </row>
    <row r="442" spans="1:27" ht="15" customHeight="1" thickBot="1">
      <c r="A442" s="261"/>
      <c r="B442" s="37" t="s">
        <v>178</v>
      </c>
      <c r="C442" s="38" t="s">
        <v>103</v>
      </c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>
        <v>0</v>
      </c>
      <c r="P442" s="48"/>
      <c r="Q442" s="48"/>
      <c r="R442" s="48"/>
      <c r="S442" s="53"/>
      <c r="T442" s="53"/>
      <c r="U442" s="53"/>
      <c r="V442" s="226"/>
      <c r="W442" s="180"/>
      <c r="X442" s="180"/>
      <c r="Y442" s="180"/>
      <c r="Z442" s="180"/>
      <c r="AA442" s="181">
        <f t="shared" si="31"/>
        <v>0</v>
      </c>
    </row>
    <row r="443" spans="1:27" ht="14.45" customHeight="1">
      <c r="A443" s="262" t="s">
        <v>145</v>
      </c>
      <c r="B443" s="14" t="s">
        <v>248</v>
      </c>
      <c r="C443" s="47" t="s">
        <v>103</v>
      </c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>
        <v>0</v>
      </c>
      <c r="P443" s="42"/>
      <c r="Q443" s="42"/>
      <c r="R443" s="42"/>
      <c r="S443" s="52"/>
      <c r="T443" s="52"/>
      <c r="U443" s="52"/>
      <c r="V443" s="223"/>
      <c r="W443" s="171"/>
      <c r="X443" s="171"/>
      <c r="Y443" s="171"/>
      <c r="Z443" s="171"/>
      <c r="AA443" s="172">
        <f t="shared" si="31"/>
        <v>0</v>
      </c>
    </row>
    <row r="444" spans="1:27" ht="14.45" customHeight="1">
      <c r="A444" s="261"/>
      <c r="B444" s="12" t="s">
        <v>177</v>
      </c>
      <c r="C444" s="38" t="s">
        <v>103</v>
      </c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>
        <v>0</v>
      </c>
      <c r="P444" s="41"/>
      <c r="Q444" s="41"/>
      <c r="R444" s="41"/>
      <c r="S444" s="50"/>
      <c r="T444" s="50"/>
      <c r="U444" s="50"/>
      <c r="V444" s="224"/>
      <c r="W444" s="173"/>
      <c r="X444" s="173"/>
      <c r="Y444" s="173"/>
      <c r="Z444" s="173"/>
      <c r="AA444" s="174">
        <f t="shared" si="31"/>
        <v>0</v>
      </c>
    </row>
    <row r="445" spans="1:27" ht="14.45" customHeight="1">
      <c r="A445" s="261"/>
      <c r="B445" s="12" t="s">
        <v>178</v>
      </c>
      <c r="C445" s="38" t="s">
        <v>103</v>
      </c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>
        <v>0</v>
      </c>
      <c r="P445" s="41"/>
      <c r="Q445" s="41"/>
      <c r="R445" s="41"/>
      <c r="S445" s="50"/>
      <c r="T445" s="50"/>
      <c r="U445" s="50"/>
      <c r="V445" s="224"/>
      <c r="W445" s="173"/>
      <c r="X445" s="173"/>
      <c r="Y445" s="173"/>
      <c r="Z445" s="173"/>
      <c r="AA445" s="174">
        <f t="shared" si="31"/>
        <v>0</v>
      </c>
    </row>
    <row r="446" spans="1:27" ht="14.45" customHeight="1">
      <c r="A446" s="261"/>
      <c r="B446" s="12" t="s">
        <v>249</v>
      </c>
      <c r="C446" s="38" t="s">
        <v>103</v>
      </c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>
        <v>0</v>
      </c>
      <c r="P446" s="41"/>
      <c r="Q446" s="41"/>
      <c r="R446" s="41"/>
      <c r="S446" s="50"/>
      <c r="T446" s="50"/>
      <c r="U446" s="50"/>
      <c r="V446" s="224"/>
      <c r="W446" s="173"/>
      <c r="X446" s="173"/>
      <c r="Y446" s="173"/>
      <c r="Z446" s="173"/>
      <c r="AA446" s="174">
        <f t="shared" si="31"/>
        <v>0</v>
      </c>
    </row>
    <row r="447" spans="1:27" ht="14.45" customHeight="1">
      <c r="A447" s="261"/>
      <c r="B447" s="12" t="s">
        <v>177</v>
      </c>
      <c r="C447" s="38" t="s">
        <v>103</v>
      </c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>
        <v>0</v>
      </c>
      <c r="P447" s="41"/>
      <c r="Q447" s="41"/>
      <c r="R447" s="41"/>
      <c r="S447" s="50"/>
      <c r="T447" s="50"/>
      <c r="U447" s="50"/>
      <c r="V447" s="224"/>
      <c r="W447" s="173"/>
      <c r="X447" s="173"/>
      <c r="Y447" s="173"/>
      <c r="Z447" s="173"/>
      <c r="AA447" s="174">
        <f t="shared" si="31"/>
        <v>0</v>
      </c>
    </row>
    <row r="448" spans="1:27" ht="15" customHeight="1" thickBot="1">
      <c r="A448" s="263"/>
      <c r="B448" s="36" t="s">
        <v>178</v>
      </c>
      <c r="C448" s="32" t="s">
        <v>103</v>
      </c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>
        <v>0</v>
      </c>
      <c r="P448" s="45"/>
      <c r="Q448" s="45"/>
      <c r="R448" s="45"/>
      <c r="S448" s="51"/>
      <c r="T448" s="51"/>
      <c r="U448" s="51"/>
      <c r="V448" s="225"/>
      <c r="W448" s="175"/>
      <c r="X448" s="175"/>
      <c r="Y448" s="175"/>
      <c r="Z448" s="175"/>
      <c r="AA448" s="176">
        <f t="shared" si="31"/>
        <v>0</v>
      </c>
    </row>
    <row r="449" spans="1:27" ht="14.45" customHeight="1">
      <c r="A449" s="262" t="s">
        <v>148</v>
      </c>
      <c r="B449" s="14" t="s">
        <v>248</v>
      </c>
      <c r="C449" s="47" t="s">
        <v>103</v>
      </c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>
        <v>0</v>
      </c>
      <c r="P449" s="42"/>
      <c r="Q449" s="42"/>
      <c r="R449" s="42"/>
      <c r="S449" s="52"/>
      <c r="T449" s="52"/>
      <c r="U449" s="52"/>
      <c r="V449" s="227"/>
      <c r="W449" s="183"/>
      <c r="X449" s="183"/>
      <c r="Y449" s="183"/>
      <c r="Z449" s="183"/>
      <c r="AA449" s="185">
        <f t="shared" si="31"/>
        <v>0</v>
      </c>
    </row>
    <row r="450" spans="1:27" ht="14.45" customHeight="1">
      <c r="A450" s="261"/>
      <c r="B450" s="12" t="s">
        <v>177</v>
      </c>
      <c r="C450" s="38" t="s">
        <v>103</v>
      </c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>
        <v>0</v>
      </c>
      <c r="P450" s="41"/>
      <c r="Q450" s="41"/>
      <c r="R450" s="41"/>
      <c r="S450" s="50"/>
      <c r="T450" s="50"/>
      <c r="U450" s="50"/>
      <c r="V450" s="224"/>
      <c r="W450" s="173"/>
      <c r="X450" s="173"/>
      <c r="Y450" s="173"/>
      <c r="Z450" s="173"/>
      <c r="AA450" s="174">
        <f t="shared" si="31"/>
        <v>0</v>
      </c>
    </row>
    <row r="451" spans="1:27" ht="14.45" customHeight="1">
      <c r="A451" s="261"/>
      <c r="B451" s="12" t="s">
        <v>178</v>
      </c>
      <c r="C451" s="38" t="s">
        <v>103</v>
      </c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>
        <v>0</v>
      </c>
      <c r="P451" s="41"/>
      <c r="Q451" s="41"/>
      <c r="R451" s="41"/>
      <c r="S451" s="50"/>
      <c r="T451" s="50"/>
      <c r="U451" s="50"/>
      <c r="V451" s="224"/>
      <c r="W451" s="173"/>
      <c r="X451" s="173"/>
      <c r="Y451" s="173"/>
      <c r="Z451" s="173"/>
      <c r="AA451" s="174">
        <f t="shared" si="31"/>
        <v>0</v>
      </c>
    </row>
    <row r="452" spans="1:27" ht="14.45" customHeight="1">
      <c r="A452" s="261"/>
      <c r="B452" s="12" t="s">
        <v>249</v>
      </c>
      <c r="C452" s="38" t="s">
        <v>103</v>
      </c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>
        <v>0</v>
      </c>
      <c r="P452" s="41"/>
      <c r="Q452" s="41"/>
      <c r="R452" s="41"/>
      <c r="S452" s="50"/>
      <c r="T452" s="50"/>
      <c r="U452" s="50"/>
      <c r="V452" s="224"/>
      <c r="W452" s="173"/>
      <c r="X452" s="173"/>
      <c r="Y452" s="173"/>
      <c r="Z452" s="173"/>
      <c r="AA452" s="174">
        <f t="shared" si="31"/>
        <v>0</v>
      </c>
    </row>
    <row r="453" spans="1:27" ht="14.45" customHeight="1">
      <c r="A453" s="261"/>
      <c r="B453" s="12" t="s">
        <v>177</v>
      </c>
      <c r="C453" s="38" t="s">
        <v>103</v>
      </c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>
        <v>0</v>
      </c>
      <c r="P453" s="41"/>
      <c r="Q453" s="41"/>
      <c r="R453" s="41"/>
      <c r="S453" s="50"/>
      <c r="T453" s="50"/>
      <c r="U453" s="50"/>
      <c r="V453" s="224"/>
      <c r="W453" s="173"/>
      <c r="X453" s="173"/>
      <c r="Y453" s="173"/>
      <c r="Z453" s="173"/>
      <c r="AA453" s="174">
        <f t="shared" si="31"/>
        <v>0</v>
      </c>
    </row>
    <row r="454" spans="1:27" ht="15" customHeight="1" thickBot="1">
      <c r="A454" s="263"/>
      <c r="B454" s="36" t="s">
        <v>178</v>
      </c>
      <c r="C454" s="32" t="s">
        <v>103</v>
      </c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>
        <v>0</v>
      </c>
      <c r="P454" s="45"/>
      <c r="Q454" s="45"/>
      <c r="R454" s="45"/>
      <c r="S454" s="51"/>
      <c r="T454" s="51"/>
      <c r="U454" s="51"/>
      <c r="V454" s="225"/>
      <c r="W454" s="175"/>
      <c r="X454" s="175"/>
      <c r="Y454" s="175"/>
      <c r="Z454" s="175"/>
      <c r="AA454" s="176">
        <f t="shared" si="31"/>
        <v>0</v>
      </c>
    </row>
    <row r="455" spans="1:27" ht="14.45" customHeight="1">
      <c r="A455" s="261" t="s">
        <v>149</v>
      </c>
      <c r="B455" s="22" t="s">
        <v>248</v>
      </c>
      <c r="C455" s="63" t="s">
        <v>103</v>
      </c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>
        <v>0</v>
      </c>
      <c r="P455" s="46"/>
      <c r="Q455" s="46"/>
      <c r="R455" s="46"/>
      <c r="S455" s="54"/>
      <c r="T455" s="54"/>
      <c r="U455" s="54"/>
      <c r="V455" s="223"/>
      <c r="W455" s="171"/>
      <c r="X455" s="171"/>
      <c r="Y455" s="171"/>
      <c r="Z455" s="171"/>
      <c r="AA455" s="172">
        <f t="shared" si="31"/>
        <v>0</v>
      </c>
    </row>
    <row r="456" spans="1:27" ht="14.45" customHeight="1">
      <c r="A456" s="261"/>
      <c r="B456" s="12" t="s">
        <v>177</v>
      </c>
      <c r="C456" s="38" t="s">
        <v>103</v>
      </c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>
        <v>0</v>
      </c>
      <c r="P456" s="41"/>
      <c r="Q456" s="41"/>
      <c r="R456" s="41"/>
      <c r="S456" s="50"/>
      <c r="T456" s="50"/>
      <c r="U456" s="50"/>
      <c r="V456" s="224"/>
      <c r="W456" s="173"/>
      <c r="X456" s="173"/>
      <c r="Y456" s="173"/>
      <c r="Z456" s="173"/>
      <c r="AA456" s="174">
        <f t="shared" si="31"/>
        <v>0</v>
      </c>
    </row>
    <row r="457" spans="1:27" ht="14.45" customHeight="1">
      <c r="A457" s="261"/>
      <c r="B457" s="12" t="s">
        <v>178</v>
      </c>
      <c r="C457" s="38" t="s">
        <v>103</v>
      </c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>
        <v>0</v>
      </c>
      <c r="P457" s="41"/>
      <c r="Q457" s="41"/>
      <c r="R457" s="41"/>
      <c r="S457" s="50"/>
      <c r="T457" s="50"/>
      <c r="U457" s="50"/>
      <c r="V457" s="224"/>
      <c r="W457" s="173"/>
      <c r="X457" s="173"/>
      <c r="Y457" s="173"/>
      <c r="Z457" s="173"/>
      <c r="AA457" s="174">
        <f t="shared" si="31"/>
        <v>0</v>
      </c>
    </row>
    <row r="458" spans="1:27" ht="14.45" customHeight="1">
      <c r="A458" s="261"/>
      <c r="B458" s="12" t="s">
        <v>249</v>
      </c>
      <c r="C458" s="38" t="s">
        <v>103</v>
      </c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>
        <v>0</v>
      </c>
      <c r="P458" s="41"/>
      <c r="Q458" s="41"/>
      <c r="R458" s="41"/>
      <c r="S458" s="50"/>
      <c r="T458" s="50"/>
      <c r="U458" s="50"/>
      <c r="V458" s="224"/>
      <c r="W458" s="173"/>
      <c r="X458" s="173"/>
      <c r="Y458" s="173"/>
      <c r="Z458" s="173"/>
      <c r="AA458" s="174">
        <f t="shared" si="31"/>
        <v>0</v>
      </c>
    </row>
    <row r="459" spans="1:27" ht="14.45" customHeight="1">
      <c r="A459" s="261"/>
      <c r="B459" s="12" t="s">
        <v>177</v>
      </c>
      <c r="C459" s="38" t="s">
        <v>103</v>
      </c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>
        <v>0</v>
      </c>
      <c r="P459" s="41"/>
      <c r="Q459" s="41"/>
      <c r="R459" s="41"/>
      <c r="S459" s="50"/>
      <c r="T459" s="50"/>
      <c r="U459" s="50"/>
      <c r="V459" s="224"/>
      <c r="W459" s="173"/>
      <c r="X459" s="173"/>
      <c r="Y459" s="173"/>
      <c r="Z459" s="173"/>
      <c r="AA459" s="174">
        <f t="shared" si="31"/>
        <v>0</v>
      </c>
    </row>
    <row r="460" spans="1:27" ht="15" customHeight="1" thickBot="1">
      <c r="A460" s="261"/>
      <c r="B460" s="37" t="s">
        <v>178</v>
      </c>
      <c r="C460" s="38" t="s">
        <v>103</v>
      </c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>
        <v>0</v>
      </c>
      <c r="P460" s="48"/>
      <c r="Q460" s="48"/>
      <c r="R460" s="48"/>
      <c r="S460" s="53"/>
      <c r="T460" s="53"/>
      <c r="U460" s="53"/>
      <c r="V460" s="225"/>
      <c r="W460" s="175"/>
      <c r="X460" s="175"/>
      <c r="Y460" s="175"/>
      <c r="Z460" s="175"/>
      <c r="AA460" s="176">
        <f t="shared" si="31"/>
        <v>0</v>
      </c>
    </row>
    <row r="461" spans="1:27" ht="14.45" customHeight="1">
      <c r="A461" s="262" t="s">
        <v>150</v>
      </c>
      <c r="B461" s="14" t="s">
        <v>248</v>
      </c>
      <c r="C461" s="47" t="s">
        <v>103</v>
      </c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>
        <v>0</v>
      </c>
      <c r="P461" s="42"/>
      <c r="Q461" s="42"/>
      <c r="R461" s="42"/>
      <c r="S461" s="52"/>
      <c r="T461" s="52"/>
      <c r="U461" s="52"/>
      <c r="V461" s="223"/>
      <c r="W461" s="171"/>
      <c r="X461" s="171"/>
      <c r="Y461" s="171"/>
      <c r="Z461" s="171"/>
      <c r="AA461" s="172">
        <f t="shared" si="31"/>
        <v>0</v>
      </c>
    </row>
    <row r="462" spans="1:27" ht="14.45" customHeight="1">
      <c r="A462" s="261"/>
      <c r="B462" s="12" t="s">
        <v>177</v>
      </c>
      <c r="C462" s="38" t="s">
        <v>103</v>
      </c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>
        <v>0</v>
      </c>
      <c r="P462" s="41"/>
      <c r="Q462" s="41"/>
      <c r="R462" s="41"/>
      <c r="S462" s="50"/>
      <c r="T462" s="50"/>
      <c r="U462" s="50"/>
      <c r="V462" s="224"/>
      <c r="W462" s="173"/>
      <c r="X462" s="173"/>
      <c r="Y462" s="173"/>
      <c r="Z462" s="173"/>
      <c r="AA462" s="174">
        <f t="shared" si="31"/>
        <v>0</v>
      </c>
    </row>
    <row r="463" spans="1:27" ht="14.45" customHeight="1">
      <c r="A463" s="261"/>
      <c r="B463" s="12" t="s">
        <v>178</v>
      </c>
      <c r="C463" s="38" t="s">
        <v>103</v>
      </c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>
        <v>0</v>
      </c>
      <c r="P463" s="41"/>
      <c r="Q463" s="41"/>
      <c r="R463" s="41"/>
      <c r="S463" s="50"/>
      <c r="T463" s="50"/>
      <c r="U463" s="50"/>
      <c r="V463" s="224"/>
      <c r="W463" s="173"/>
      <c r="X463" s="173"/>
      <c r="Y463" s="173"/>
      <c r="Z463" s="173"/>
      <c r="AA463" s="174">
        <f t="shared" si="31"/>
        <v>0</v>
      </c>
    </row>
    <row r="464" spans="1:27" ht="14.45" customHeight="1">
      <c r="A464" s="261"/>
      <c r="B464" s="12" t="s">
        <v>249</v>
      </c>
      <c r="C464" s="38" t="s">
        <v>103</v>
      </c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>
        <v>0</v>
      </c>
      <c r="P464" s="41"/>
      <c r="Q464" s="41"/>
      <c r="R464" s="41"/>
      <c r="S464" s="50"/>
      <c r="T464" s="50"/>
      <c r="U464" s="50"/>
      <c r="V464" s="224"/>
      <c r="W464" s="173"/>
      <c r="X464" s="173"/>
      <c r="Y464" s="173"/>
      <c r="Z464" s="173"/>
      <c r="AA464" s="174">
        <f t="shared" si="31"/>
        <v>0</v>
      </c>
    </row>
    <row r="465" spans="1:27" ht="14.45" customHeight="1">
      <c r="A465" s="261"/>
      <c r="B465" s="12" t="s">
        <v>177</v>
      </c>
      <c r="C465" s="38" t="s">
        <v>103</v>
      </c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>
        <v>0</v>
      </c>
      <c r="P465" s="41"/>
      <c r="Q465" s="41"/>
      <c r="R465" s="41"/>
      <c r="S465" s="50"/>
      <c r="T465" s="50"/>
      <c r="U465" s="50"/>
      <c r="V465" s="224"/>
      <c r="W465" s="173"/>
      <c r="X465" s="173"/>
      <c r="Y465" s="173"/>
      <c r="Z465" s="173"/>
      <c r="AA465" s="174">
        <f t="shared" si="31"/>
        <v>0</v>
      </c>
    </row>
    <row r="466" spans="1:27" ht="15" customHeight="1" thickBot="1">
      <c r="A466" s="263"/>
      <c r="B466" s="36" t="s">
        <v>178</v>
      </c>
      <c r="C466" s="32" t="s">
        <v>103</v>
      </c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>
        <v>0</v>
      </c>
      <c r="P466" s="45"/>
      <c r="Q466" s="45"/>
      <c r="R466" s="45"/>
      <c r="S466" s="51"/>
      <c r="T466" s="51"/>
      <c r="U466" s="51"/>
      <c r="V466" s="225"/>
      <c r="W466" s="175"/>
      <c r="X466" s="175"/>
      <c r="Y466" s="175"/>
      <c r="Z466" s="175"/>
      <c r="AA466" s="176">
        <f t="shared" si="31"/>
        <v>0</v>
      </c>
    </row>
    <row r="467" spans="1:27" ht="14.45" customHeight="1">
      <c r="A467" s="261" t="s">
        <v>151</v>
      </c>
      <c r="B467" s="22" t="s">
        <v>248</v>
      </c>
      <c r="C467" s="63" t="s">
        <v>103</v>
      </c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>
        <v>0</v>
      </c>
      <c r="P467" s="46"/>
      <c r="Q467" s="46"/>
      <c r="R467" s="46"/>
      <c r="S467" s="54"/>
      <c r="T467" s="54"/>
      <c r="U467" s="54"/>
      <c r="V467" s="223"/>
      <c r="W467" s="171"/>
      <c r="X467" s="171"/>
      <c r="Y467" s="171"/>
      <c r="Z467" s="171"/>
      <c r="AA467" s="172">
        <f t="shared" si="31"/>
        <v>0</v>
      </c>
    </row>
    <row r="468" spans="1:27" ht="14.45" customHeight="1">
      <c r="A468" s="261"/>
      <c r="B468" s="12" t="s">
        <v>177</v>
      </c>
      <c r="C468" s="38" t="s">
        <v>103</v>
      </c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>
        <v>0</v>
      </c>
      <c r="P468" s="41"/>
      <c r="Q468" s="41"/>
      <c r="R468" s="41"/>
      <c r="S468" s="50"/>
      <c r="T468" s="50"/>
      <c r="U468" s="50"/>
      <c r="V468" s="224"/>
      <c r="W468" s="173"/>
      <c r="X468" s="173"/>
      <c r="Y468" s="173"/>
      <c r="Z468" s="173"/>
      <c r="AA468" s="174">
        <f t="shared" si="31"/>
        <v>0</v>
      </c>
    </row>
    <row r="469" spans="1:27" ht="14.45" customHeight="1">
      <c r="A469" s="261"/>
      <c r="B469" s="12" t="s">
        <v>178</v>
      </c>
      <c r="C469" s="38" t="s">
        <v>103</v>
      </c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>
        <v>0</v>
      </c>
      <c r="P469" s="41"/>
      <c r="Q469" s="41"/>
      <c r="R469" s="41"/>
      <c r="S469" s="50"/>
      <c r="T469" s="50"/>
      <c r="U469" s="50"/>
      <c r="V469" s="224"/>
      <c r="W469" s="173"/>
      <c r="X469" s="173"/>
      <c r="Y469" s="173"/>
      <c r="Z469" s="173"/>
      <c r="AA469" s="174">
        <f t="shared" si="31"/>
        <v>0</v>
      </c>
    </row>
    <row r="470" spans="1:27" ht="14.45" customHeight="1">
      <c r="A470" s="261"/>
      <c r="B470" s="12" t="s">
        <v>249</v>
      </c>
      <c r="C470" s="38" t="s">
        <v>103</v>
      </c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>
        <v>0</v>
      </c>
      <c r="P470" s="41"/>
      <c r="Q470" s="41"/>
      <c r="R470" s="41"/>
      <c r="S470" s="50"/>
      <c r="T470" s="50"/>
      <c r="U470" s="50"/>
      <c r="V470" s="224"/>
      <c r="W470" s="173"/>
      <c r="X470" s="173"/>
      <c r="Y470" s="173"/>
      <c r="Z470" s="173"/>
      <c r="AA470" s="174">
        <f t="shared" si="31"/>
        <v>0</v>
      </c>
    </row>
    <row r="471" spans="1:27" ht="14.45" customHeight="1">
      <c r="A471" s="261"/>
      <c r="B471" s="12" t="s">
        <v>177</v>
      </c>
      <c r="C471" s="38" t="s">
        <v>103</v>
      </c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>
        <v>0</v>
      </c>
      <c r="P471" s="41"/>
      <c r="Q471" s="41"/>
      <c r="R471" s="41"/>
      <c r="S471" s="50"/>
      <c r="T471" s="50"/>
      <c r="U471" s="50"/>
      <c r="V471" s="224"/>
      <c r="W471" s="173"/>
      <c r="X471" s="173"/>
      <c r="Y471" s="173"/>
      <c r="Z471" s="173"/>
      <c r="AA471" s="174">
        <f t="shared" si="31"/>
        <v>0</v>
      </c>
    </row>
    <row r="472" spans="1:27" ht="15" customHeight="1" thickBot="1">
      <c r="A472" s="261"/>
      <c r="B472" s="37" t="s">
        <v>178</v>
      </c>
      <c r="C472" s="38" t="s">
        <v>103</v>
      </c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>
        <v>0</v>
      </c>
      <c r="P472" s="48"/>
      <c r="Q472" s="48"/>
      <c r="R472" s="48"/>
      <c r="S472" s="53"/>
      <c r="T472" s="53"/>
      <c r="U472" s="53"/>
      <c r="V472" s="225"/>
      <c r="W472" s="175"/>
      <c r="X472" s="175"/>
      <c r="Y472" s="175"/>
      <c r="Z472" s="175"/>
      <c r="AA472" s="176">
        <f t="shared" si="31"/>
        <v>0</v>
      </c>
    </row>
    <row r="473" spans="1:27" ht="14.45" customHeight="1">
      <c r="A473" s="262" t="s">
        <v>152</v>
      </c>
      <c r="B473" s="14" t="s">
        <v>248</v>
      </c>
      <c r="C473" s="47" t="s">
        <v>103</v>
      </c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>
        <v>0</v>
      </c>
      <c r="P473" s="42"/>
      <c r="Q473" s="42"/>
      <c r="R473" s="42"/>
      <c r="S473" s="52"/>
      <c r="T473" s="52"/>
      <c r="U473" s="52"/>
      <c r="V473" s="223"/>
      <c r="W473" s="171"/>
      <c r="X473" s="171"/>
      <c r="Y473" s="171"/>
      <c r="Z473" s="171"/>
      <c r="AA473" s="172">
        <f t="shared" si="31"/>
        <v>0</v>
      </c>
    </row>
    <row r="474" spans="1:27" ht="14.45" customHeight="1">
      <c r="A474" s="261"/>
      <c r="B474" s="12" t="s">
        <v>177</v>
      </c>
      <c r="C474" s="38" t="s">
        <v>103</v>
      </c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>
        <v>0</v>
      </c>
      <c r="P474" s="41"/>
      <c r="Q474" s="41"/>
      <c r="R474" s="41"/>
      <c r="S474" s="50"/>
      <c r="T474" s="50"/>
      <c r="U474" s="50"/>
      <c r="V474" s="224"/>
      <c r="W474" s="173"/>
      <c r="X474" s="173"/>
      <c r="Y474" s="173"/>
      <c r="Z474" s="173"/>
      <c r="AA474" s="174">
        <f t="shared" si="31"/>
        <v>0</v>
      </c>
    </row>
    <row r="475" spans="1:27" ht="14.45" customHeight="1">
      <c r="A475" s="261"/>
      <c r="B475" s="12" t="s">
        <v>178</v>
      </c>
      <c r="C475" s="38" t="s">
        <v>103</v>
      </c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>
        <v>0</v>
      </c>
      <c r="P475" s="41"/>
      <c r="Q475" s="41"/>
      <c r="R475" s="41"/>
      <c r="S475" s="50"/>
      <c r="T475" s="50"/>
      <c r="U475" s="50"/>
      <c r="V475" s="224"/>
      <c r="W475" s="173"/>
      <c r="X475" s="173"/>
      <c r="Y475" s="173"/>
      <c r="Z475" s="173"/>
      <c r="AA475" s="174">
        <f t="shared" si="31"/>
        <v>0</v>
      </c>
    </row>
    <row r="476" spans="1:27" ht="14.45" customHeight="1">
      <c r="A476" s="261"/>
      <c r="B476" s="12" t="s">
        <v>249</v>
      </c>
      <c r="C476" s="38" t="s">
        <v>103</v>
      </c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>
        <v>0</v>
      </c>
      <c r="P476" s="41"/>
      <c r="Q476" s="41"/>
      <c r="R476" s="41"/>
      <c r="S476" s="50"/>
      <c r="T476" s="50"/>
      <c r="U476" s="50"/>
      <c r="V476" s="224"/>
      <c r="W476" s="173"/>
      <c r="X476" s="173"/>
      <c r="Y476" s="173"/>
      <c r="Z476" s="173"/>
      <c r="AA476" s="174">
        <f t="shared" si="31"/>
        <v>0</v>
      </c>
    </row>
    <row r="477" spans="1:27" ht="14.45" customHeight="1">
      <c r="A477" s="261"/>
      <c r="B477" s="12" t="s">
        <v>177</v>
      </c>
      <c r="C477" s="38" t="s">
        <v>103</v>
      </c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>
        <v>0</v>
      </c>
      <c r="P477" s="41"/>
      <c r="Q477" s="41"/>
      <c r="R477" s="41"/>
      <c r="S477" s="50"/>
      <c r="T477" s="50"/>
      <c r="U477" s="50"/>
      <c r="V477" s="224"/>
      <c r="W477" s="173"/>
      <c r="X477" s="173"/>
      <c r="Y477" s="173"/>
      <c r="Z477" s="173"/>
      <c r="AA477" s="174">
        <f t="shared" si="31"/>
        <v>0</v>
      </c>
    </row>
    <row r="478" spans="1:27" ht="15" customHeight="1" thickBot="1">
      <c r="A478" s="263"/>
      <c r="B478" s="36" t="s">
        <v>178</v>
      </c>
      <c r="C478" s="32" t="s">
        <v>103</v>
      </c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>
        <v>0</v>
      </c>
      <c r="P478" s="45"/>
      <c r="Q478" s="45"/>
      <c r="R478" s="45"/>
      <c r="S478" s="51"/>
      <c r="T478" s="51"/>
      <c r="U478" s="51"/>
      <c r="V478" s="225"/>
      <c r="W478" s="175"/>
      <c r="X478" s="175"/>
      <c r="Y478" s="175"/>
      <c r="Z478" s="175"/>
      <c r="AA478" s="176">
        <f t="shared" si="31"/>
        <v>0</v>
      </c>
    </row>
    <row r="479" spans="1:27" ht="14.45" customHeight="1">
      <c r="A479" s="261" t="s">
        <v>154</v>
      </c>
      <c r="B479" s="22" t="s">
        <v>248</v>
      </c>
      <c r="C479" s="63" t="s">
        <v>103</v>
      </c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>
        <v>0</v>
      </c>
      <c r="P479" s="46"/>
      <c r="Q479" s="46"/>
      <c r="R479" s="46"/>
      <c r="S479" s="54"/>
      <c r="T479" s="54"/>
      <c r="U479" s="54"/>
      <c r="V479" s="223"/>
      <c r="W479" s="171"/>
      <c r="X479" s="171"/>
      <c r="Y479" s="171"/>
      <c r="Z479" s="171"/>
      <c r="AA479" s="172">
        <f t="shared" si="31"/>
        <v>0</v>
      </c>
    </row>
    <row r="480" spans="1:27" ht="14.45" customHeight="1">
      <c r="A480" s="261"/>
      <c r="B480" s="12" t="s">
        <v>177</v>
      </c>
      <c r="C480" s="38" t="s">
        <v>103</v>
      </c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>
        <v>0</v>
      </c>
      <c r="P480" s="41"/>
      <c r="Q480" s="41"/>
      <c r="R480" s="41"/>
      <c r="S480" s="50"/>
      <c r="T480" s="50"/>
      <c r="U480" s="50"/>
      <c r="V480" s="224"/>
      <c r="W480" s="173"/>
      <c r="X480" s="173"/>
      <c r="Y480" s="173"/>
      <c r="Z480" s="173"/>
      <c r="AA480" s="174">
        <f t="shared" si="31"/>
        <v>0</v>
      </c>
    </row>
    <row r="481" spans="1:27" ht="14.45" customHeight="1">
      <c r="A481" s="261"/>
      <c r="B481" s="12" t="s">
        <v>178</v>
      </c>
      <c r="C481" s="38" t="s">
        <v>103</v>
      </c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>
        <v>0</v>
      </c>
      <c r="P481" s="41"/>
      <c r="Q481" s="41"/>
      <c r="R481" s="41"/>
      <c r="S481" s="50"/>
      <c r="T481" s="50"/>
      <c r="U481" s="50"/>
      <c r="V481" s="224"/>
      <c r="W481" s="173"/>
      <c r="X481" s="173"/>
      <c r="Y481" s="173"/>
      <c r="Z481" s="173"/>
      <c r="AA481" s="174">
        <f t="shared" si="31"/>
        <v>0</v>
      </c>
    </row>
    <row r="482" spans="1:27" ht="14.45" customHeight="1">
      <c r="A482" s="261"/>
      <c r="B482" s="12" t="s">
        <v>249</v>
      </c>
      <c r="C482" s="38" t="s">
        <v>103</v>
      </c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>
        <v>0</v>
      </c>
      <c r="P482" s="41"/>
      <c r="Q482" s="41"/>
      <c r="R482" s="41"/>
      <c r="S482" s="50"/>
      <c r="T482" s="50"/>
      <c r="U482" s="50"/>
      <c r="V482" s="224"/>
      <c r="W482" s="173"/>
      <c r="X482" s="173"/>
      <c r="Y482" s="173"/>
      <c r="Z482" s="173"/>
      <c r="AA482" s="174">
        <f t="shared" si="31"/>
        <v>0</v>
      </c>
    </row>
    <row r="483" spans="1:27" ht="14.45" customHeight="1">
      <c r="A483" s="261"/>
      <c r="B483" s="12" t="s">
        <v>177</v>
      </c>
      <c r="C483" s="38" t="s">
        <v>103</v>
      </c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>
        <v>0</v>
      </c>
      <c r="P483" s="41"/>
      <c r="Q483" s="41"/>
      <c r="R483" s="41"/>
      <c r="S483" s="50"/>
      <c r="T483" s="50"/>
      <c r="U483" s="50"/>
      <c r="V483" s="224"/>
      <c r="W483" s="173"/>
      <c r="X483" s="173"/>
      <c r="Y483" s="173"/>
      <c r="Z483" s="173"/>
      <c r="AA483" s="174">
        <f t="shared" si="31"/>
        <v>0</v>
      </c>
    </row>
    <row r="484" spans="1:27" ht="15" customHeight="1" thickBot="1">
      <c r="A484" s="261"/>
      <c r="B484" s="37" t="s">
        <v>178</v>
      </c>
      <c r="C484" s="38" t="s">
        <v>103</v>
      </c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>
        <v>0</v>
      </c>
      <c r="P484" s="48"/>
      <c r="Q484" s="48"/>
      <c r="R484" s="48"/>
      <c r="S484" s="53"/>
      <c r="T484" s="53"/>
      <c r="U484" s="53"/>
      <c r="V484" s="225"/>
      <c r="W484" s="175"/>
      <c r="X484" s="175"/>
      <c r="Y484" s="175"/>
      <c r="Z484" s="175"/>
      <c r="AA484" s="176">
        <f t="shared" si="31"/>
        <v>0</v>
      </c>
    </row>
    <row r="485" spans="1:27" ht="14.45" customHeight="1">
      <c r="A485" s="262" t="s">
        <v>155</v>
      </c>
      <c r="B485" s="14" t="s">
        <v>248</v>
      </c>
      <c r="C485" s="47" t="s">
        <v>103</v>
      </c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>
        <v>0</v>
      </c>
      <c r="P485" s="42"/>
      <c r="Q485" s="42"/>
      <c r="R485" s="42"/>
      <c r="S485" s="52"/>
      <c r="T485" s="52"/>
      <c r="U485" s="52"/>
      <c r="V485" s="223"/>
      <c r="W485" s="171"/>
      <c r="X485" s="171"/>
      <c r="Y485" s="171"/>
      <c r="Z485" s="171"/>
      <c r="AA485" s="172">
        <f t="shared" si="31"/>
        <v>0</v>
      </c>
    </row>
    <row r="486" spans="1:27" ht="14.45" customHeight="1">
      <c r="A486" s="261"/>
      <c r="B486" s="12" t="s">
        <v>177</v>
      </c>
      <c r="C486" s="38" t="s">
        <v>103</v>
      </c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>
        <v>0</v>
      </c>
      <c r="P486" s="41"/>
      <c r="Q486" s="41"/>
      <c r="R486" s="41"/>
      <c r="S486" s="50"/>
      <c r="T486" s="50"/>
      <c r="U486" s="50"/>
      <c r="V486" s="224"/>
      <c r="W486" s="173"/>
      <c r="X486" s="173"/>
      <c r="Y486" s="173"/>
      <c r="Z486" s="173"/>
      <c r="AA486" s="174">
        <f t="shared" si="31"/>
        <v>0</v>
      </c>
    </row>
    <row r="487" spans="1:27" ht="14.45" customHeight="1">
      <c r="A487" s="261"/>
      <c r="B487" s="12" t="s">
        <v>178</v>
      </c>
      <c r="C487" s="38" t="s">
        <v>103</v>
      </c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>
        <v>0</v>
      </c>
      <c r="P487" s="41"/>
      <c r="Q487" s="41"/>
      <c r="R487" s="41"/>
      <c r="S487" s="50"/>
      <c r="T487" s="50"/>
      <c r="U487" s="50"/>
      <c r="V487" s="224"/>
      <c r="W487" s="173"/>
      <c r="X487" s="173"/>
      <c r="Y487" s="173"/>
      <c r="Z487" s="173"/>
      <c r="AA487" s="174">
        <f t="shared" si="31"/>
        <v>0</v>
      </c>
    </row>
    <row r="488" spans="1:27" ht="14.45" customHeight="1">
      <c r="A488" s="261"/>
      <c r="B488" s="12" t="s">
        <v>249</v>
      </c>
      <c r="C488" s="38" t="s">
        <v>103</v>
      </c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>
        <v>0</v>
      </c>
      <c r="P488" s="41"/>
      <c r="Q488" s="41"/>
      <c r="R488" s="41"/>
      <c r="S488" s="50"/>
      <c r="T488" s="50"/>
      <c r="U488" s="50"/>
      <c r="V488" s="224"/>
      <c r="W488" s="173"/>
      <c r="X488" s="173"/>
      <c r="Y488" s="173"/>
      <c r="Z488" s="173"/>
      <c r="AA488" s="174">
        <f t="shared" si="31"/>
        <v>0</v>
      </c>
    </row>
    <row r="489" spans="1:27" ht="14.45" customHeight="1">
      <c r="A489" s="261"/>
      <c r="B489" s="12" t="s">
        <v>177</v>
      </c>
      <c r="C489" s="38" t="s">
        <v>103</v>
      </c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>
        <v>0</v>
      </c>
      <c r="P489" s="41"/>
      <c r="Q489" s="41"/>
      <c r="R489" s="41"/>
      <c r="S489" s="50"/>
      <c r="T489" s="50"/>
      <c r="U489" s="50"/>
      <c r="V489" s="224"/>
      <c r="W489" s="173"/>
      <c r="X489" s="173"/>
      <c r="Y489" s="173"/>
      <c r="Z489" s="173"/>
      <c r="AA489" s="174">
        <f t="shared" si="31"/>
        <v>0</v>
      </c>
    </row>
    <row r="490" spans="1:27" ht="15" customHeight="1" thickBot="1">
      <c r="A490" s="263"/>
      <c r="B490" s="36" t="s">
        <v>178</v>
      </c>
      <c r="C490" s="32" t="s">
        <v>103</v>
      </c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>
        <v>0</v>
      </c>
      <c r="P490" s="45"/>
      <c r="Q490" s="45"/>
      <c r="R490" s="45"/>
      <c r="S490" s="51"/>
      <c r="T490" s="51"/>
      <c r="U490" s="51"/>
      <c r="V490" s="225"/>
      <c r="W490" s="175"/>
      <c r="X490" s="175"/>
      <c r="Y490" s="175"/>
      <c r="Z490" s="175"/>
      <c r="AA490" s="176">
        <f t="shared" si="31"/>
        <v>0</v>
      </c>
    </row>
    <row r="491" spans="1:27" ht="14.45" customHeight="1">
      <c r="A491" s="261" t="s">
        <v>246</v>
      </c>
      <c r="B491" s="22" t="s">
        <v>248</v>
      </c>
      <c r="C491" s="63" t="s">
        <v>103</v>
      </c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>
        <v>0</v>
      </c>
      <c r="P491" s="46"/>
      <c r="Q491" s="46"/>
      <c r="R491" s="46"/>
      <c r="S491" s="54"/>
      <c r="T491" s="54"/>
      <c r="U491" s="54"/>
      <c r="V491" s="223"/>
      <c r="W491" s="171"/>
      <c r="X491" s="171"/>
      <c r="Y491" s="171"/>
      <c r="Z491" s="171"/>
      <c r="AA491" s="172">
        <f t="shared" si="31"/>
        <v>0</v>
      </c>
    </row>
    <row r="492" spans="1:27" ht="14.45" customHeight="1">
      <c r="A492" s="261"/>
      <c r="B492" s="12" t="s">
        <v>177</v>
      </c>
      <c r="C492" s="38" t="s">
        <v>103</v>
      </c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>
        <v>0</v>
      </c>
      <c r="P492" s="41"/>
      <c r="Q492" s="41"/>
      <c r="R492" s="41"/>
      <c r="S492" s="50"/>
      <c r="T492" s="50"/>
      <c r="U492" s="50"/>
      <c r="V492" s="224"/>
      <c r="W492" s="173"/>
      <c r="X492" s="173"/>
      <c r="Y492" s="173"/>
      <c r="Z492" s="173"/>
      <c r="AA492" s="174">
        <f t="shared" si="31"/>
        <v>0</v>
      </c>
    </row>
    <row r="493" spans="1:27" ht="14.45" customHeight="1">
      <c r="A493" s="261"/>
      <c r="B493" s="12" t="s">
        <v>178</v>
      </c>
      <c r="C493" s="38" t="s">
        <v>103</v>
      </c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>
        <v>0</v>
      </c>
      <c r="P493" s="41"/>
      <c r="Q493" s="41"/>
      <c r="R493" s="41"/>
      <c r="S493" s="50"/>
      <c r="T493" s="50"/>
      <c r="U493" s="50"/>
      <c r="V493" s="224"/>
      <c r="W493" s="173"/>
      <c r="X493" s="173"/>
      <c r="Y493" s="173"/>
      <c r="Z493" s="173"/>
      <c r="AA493" s="174">
        <f t="shared" si="31"/>
        <v>0</v>
      </c>
    </row>
    <row r="494" spans="1:27" ht="14.45" customHeight="1">
      <c r="A494" s="261"/>
      <c r="B494" s="12" t="s">
        <v>249</v>
      </c>
      <c r="C494" s="38" t="s">
        <v>103</v>
      </c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>
        <v>0</v>
      </c>
      <c r="P494" s="41"/>
      <c r="Q494" s="41"/>
      <c r="R494" s="41"/>
      <c r="S494" s="50"/>
      <c r="T494" s="50"/>
      <c r="U494" s="50"/>
      <c r="V494" s="224"/>
      <c r="W494" s="173"/>
      <c r="X494" s="173"/>
      <c r="Y494" s="173"/>
      <c r="Z494" s="173"/>
      <c r="AA494" s="174">
        <f t="shared" si="31"/>
        <v>0</v>
      </c>
    </row>
    <row r="495" spans="1:27" ht="14.45" customHeight="1">
      <c r="A495" s="261"/>
      <c r="B495" s="12" t="s">
        <v>177</v>
      </c>
      <c r="C495" s="38" t="s">
        <v>103</v>
      </c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>
        <v>0</v>
      </c>
      <c r="P495" s="41"/>
      <c r="Q495" s="41"/>
      <c r="R495" s="41"/>
      <c r="S495" s="50"/>
      <c r="T495" s="50"/>
      <c r="U495" s="50"/>
      <c r="V495" s="224"/>
      <c r="W495" s="173"/>
      <c r="X495" s="173"/>
      <c r="Y495" s="173"/>
      <c r="Z495" s="173"/>
      <c r="AA495" s="174">
        <f t="shared" si="31"/>
        <v>0</v>
      </c>
    </row>
    <row r="496" spans="1:27" ht="15" customHeight="1" thickBot="1">
      <c r="A496" s="261"/>
      <c r="B496" s="37" t="s">
        <v>178</v>
      </c>
      <c r="C496" s="38" t="s">
        <v>103</v>
      </c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>
        <v>0</v>
      </c>
      <c r="P496" s="48"/>
      <c r="Q496" s="48"/>
      <c r="R496" s="48"/>
      <c r="S496" s="53"/>
      <c r="T496" s="53"/>
      <c r="U496" s="53"/>
      <c r="V496" s="225"/>
      <c r="W496" s="175"/>
      <c r="X496" s="175"/>
      <c r="Y496" s="175"/>
      <c r="Z496" s="175"/>
      <c r="AA496" s="176">
        <f t="shared" si="31"/>
        <v>0</v>
      </c>
    </row>
    <row r="497" spans="1:27" s="13" customFormat="1" ht="14.45" customHeight="1">
      <c r="A497" s="64" t="s">
        <v>247</v>
      </c>
      <c r="B497" s="116" t="s">
        <v>250</v>
      </c>
      <c r="C497" s="65" t="s">
        <v>103</v>
      </c>
      <c r="D497" s="66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>
        <v>0</v>
      </c>
      <c r="P497" s="67"/>
      <c r="Q497" s="67"/>
      <c r="R497" s="67"/>
      <c r="S497" s="68"/>
      <c r="T497" s="68"/>
      <c r="U497" s="68"/>
      <c r="V497" s="223"/>
      <c r="W497" s="171"/>
      <c r="X497" s="171"/>
      <c r="Y497" s="171"/>
      <c r="Z497" s="171"/>
      <c r="AA497" s="172">
        <f t="shared" si="31"/>
        <v>0</v>
      </c>
    </row>
    <row r="498" spans="1:27" ht="14.45" customHeight="1">
      <c r="A498" s="254" t="s">
        <v>251</v>
      </c>
      <c r="B498" s="12" t="s">
        <v>252</v>
      </c>
      <c r="C498" s="24" t="s">
        <v>103</v>
      </c>
      <c r="D498" s="59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>
        <v>0</v>
      </c>
      <c r="P498" s="41"/>
      <c r="Q498" s="41"/>
      <c r="R498" s="41"/>
      <c r="S498" s="50"/>
      <c r="T498" s="50"/>
      <c r="U498" s="50"/>
      <c r="V498" s="224"/>
      <c r="W498" s="173"/>
      <c r="X498" s="173"/>
      <c r="Y498" s="173"/>
      <c r="Z498" s="173"/>
      <c r="AA498" s="174">
        <f t="shared" si="31"/>
        <v>0</v>
      </c>
    </row>
    <row r="499" spans="1:27" ht="14.45" customHeight="1">
      <c r="A499" s="254"/>
      <c r="B499" s="12" t="s">
        <v>177</v>
      </c>
      <c r="C499" s="24" t="s">
        <v>103</v>
      </c>
      <c r="D499" s="59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>
        <v>0</v>
      </c>
      <c r="P499" s="41"/>
      <c r="Q499" s="41"/>
      <c r="R499" s="41"/>
      <c r="S499" s="50"/>
      <c r="T499" s="50"/>
      <c r="U499" s="50"/>
      <c r="V499" s="224"/>
      <c r="W499" s="173"/>
      <c r="X499" s="173"/>
      <c r="Y499" s="173"/>
      <c r="Z499" s="173"/>
      <c r="AA499" s="174">
        <f t="shared" si="31"/>
        <v>0</v>
      </c>
    </row>
    <row r="500" spans="1:27" ht="14.45" customHeight="1">
      <c r="A500" s="254"/>
      <c r="B500" s="12" t="s">
        <v>178</v>
      </c>
      <c r="C500" s="24" t="s">
        <v>103</v>
      </c>
      <c r="D500" s="59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>
        <v>0</v>
      </c>
      <c r="P500" s="41"/>
      <c r="Q500" s="41"/>
      <c r="R500" s="41"/>
      <c r="S500" s="50"/>
      <c r="T500" s="50"/>
      <c r="U500" s="50"/>
      <c r="V500" s="224"/>
      <c r="W500" s="173"/>
      <c r="X500" s="173"/>
      <c r="Y500" s="173"/>
      <c r="Z500" s="173"/>
      <c r="AA500" s="174">
        <f t="shared" si="31"/>
        <v>0</v>
      </c>
    </row>
    <row r="501" spans="1:27" ht="14.45" customHeight="1">
      <c r="A501" s="254" t="s">
        <v>253</v>
      </c>
      <c r="B501" s="12" t="s">
        <v>254</v>
      </c>
      <c r="C501" s="24" t="s">
        <v>103</v>
      </c>
      <c r="D501" s="59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>
        <v>0</v>
      </c>
      <c r="P501" s="41"/>
      <c r="Q501" s="41"/>
      <c r="R501" s="41"/>
      <c r="S501" s="50"/>
      <c r="T501" s="50"/>
      <c r="U501" s="50"/>
      <c r="V501" s="224"/>
      <c r="W501" s="173"/>
      <c r="X501" s="173"/>
      <c r="Y501" s="173"/>
      <c r="Z501" s="173"/>
      <c r="AA501" s="174">
        <f t="shared" si="31"/>
        <v>0</v>
      </c>
    </row>
    <row r="502" spans="1:27" ht="14.45" customHeight="1">
      <c r="A502" s="254"/>
      <c r="B502" s="12" t="s">
        <v>177</v>
      </c>
      <c r="C502" s="24" t="s">
        <v>103</v>
      </c>
      <c r="D502" s="59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>
        <v>0</v>
      </c>
      <c r="P502" s="41"/>
      <c r="Q502" s="41"/>
      <c r="R502" s="41"/>
      <c r="S502" s="50"/>
      <c r="T502" s="50"/>
      <c r="U502" s="50"/>
      <c r="V502" s="224"/>
      <c r="W502" s="173"/>
      <c r="X502" s="173"/>
      <c r="Y502" s="173"/>
      <c r="Z502" s="173"/>
      <c r="AA502" s="174">
        <f t="shared" si="31"/>
        <v>0</v>
      </c>
    </row>
    <row r="503" spans="1:27" ht="14.45" customHeight="1">
      <c r="A503" s="254"/>
      <c r="B503" s="12" t="s">
        <v>178</v>
      </c>
      <c r="C503" s="24" t="s">
        <v>103</v>
      </c>
      <c r="D503" s="59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>
        <v>0</v>
      </c>
      <c r="P503" s="41"/>
      <c r="Q503" s="41"/>
      <c r="R503" s="41"/>
      <c r="S503" s="50"/>
      <c r="T503" s="50"/>
      <c r="U503" s="50"/>
      <c r="V503" s="224"/>
      <c r="W503" s="173"/>
      <c r="X503" s="173"/>
      <c r="Y503" s="173"/>
      <c r="Z503" s="173"/>
      <c r="AA503" s="174">
        <f t="shared" ref="AA503:AA521" si="32">SUM(D503:U503)</f>
        <v>0</v>
      </c>
    </row>
    <row r="504" spans="1:27" ht="14.45" customHeight="1">
      <c r="A504" s="254" t="s">
        <v>255</v>
      </c>
      <c r="B504" s="12" t="s">
        <v>256</v>
      </c>
      <c r="C504" s="24" t="s">
        <v>103</v>
      </c>
      <c r="D504" s="59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>
        <v>0</v>
      </c>
      <c r="P504" s="41"/>
      <c r="Q504" s="41"/>
      <c r="R504" s="41"/>
      <c r="S504" s="50"/>
      <c r="T504" s="50"/>
      <c r="U504" s="50"/>
      <c r="V504" s="224"/>
      <c r="W504" s="173"/>
      <c r="X504" s="173"/>
      <c r="Y504" s="173"/>
      <c r="Z504" s="173"/>
      <c r="AA504" s="174">
        <f t="shared" si="32"/>
        <v>0</v>
      </c>
    </row>
    <row r="505" spans="1:27" ht="14.45" customHeight="1">
      <c r="A505" s="254"/>
      <c r="B505" s="12" t="s">
        <v>177</v>
      </c>
      <c r="C505" s="24" t="s">
        <v>103</v>
      </c>
      <c r="D505" s="59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>
        <v>0</v>
      </c>
      <c r="P505" s="41"/>
      <c r="Q505" s="41"/>
      <c r="R505" s="41"/>
      <c r="S505" s="50"/>
      <c r="T505" s="50"/>
      <c r="U505" s="50"/>
      <c r="V505" s="224"/>
      <c r="W505" s="173"/>
      <c r="X505" s="173"/>
      <c r="Y505" s="173"/>
      <c r="Z505" s="173"/>
      <c r="AA505" s="174">
        <f t="shared" si="32"/>
        <v>0</v>
      </c>
    </row>
    <row r="506" spans="1:27" ht="15" customHeight="1" thickBot="1">
      <c r="A506" s="255"/>
      <c r="B506" s="36" t="s">
        <v>178</v>
      </c>
      <c r="C506" s="26" t="s">
        <v>103</v>
      </c>
      <c r="D506" s="62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>
        <v>0</v>
      </c>
      <c r="P506" s="45"/>
      <c r="Q506" s="45"/>
      <c r="R506" s="45"/>
      <c r="S506" s="51"/>
      <c r="T506" s="51"/>
      <c r="U506" s="51"/>
      <c r="V506" s="225"/>
      <c r="W506" s="175"/>
      <c r="X506" s="175"/>
      <c r="Y506" s="175"/>
      <c r="Z506" s="175"/>
      <c r="AA506" s="176">
        <f t="shared" si="32"/>
        <v>0</v>
      </c>
    </row>
    <row r="507" spans="1:27" ht="14.45" customHeight="1">
      <c r="A507" s="256" t="s">
        <v>260</v>
      </c>
      <c r="B507" s="22" t="s">
        <v>257</v>
      </c>
      <c r="C507" s="61" t="s">
        <v>103</v>
      </c>
      <c r="D507" s="58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>
        <v>0</v>
      </c>
      <c r="P507" s="46"/>
      <c r="Q507" s="46"/>
      <c r="R507" s="46"/>
      <c r="S507" s="54"/>
      <c r="T507" s="54"/>
      <c r="U507" s="54"/>
      <c r="V507" s="223"/>
      <c r="W507" s="171"/>
      <c r="X507" s="171"/>
      <c r="Y507" s="171"/>
      <c r="Z507" s="171"/>
      <c r="AA507" s="172">
        <f t="shared" si="32"/>
        <v>0</v>
      </c>
    </row>
    <row r="508" spans="1:27" ht="14.45" customHeight="1">
      <c r="A508" s="257"/>
      <c r="B508" s="12" t="s">
        <v>177</v>
      </c>
      <c r="C508" s="24" t="s">
        <v>103</v>
      </c>
      <c r="D508" s="59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>
        <v>0</v>
      </c>
      <c r="P508" s="41"/>
      <c r="Q508" s="41"/>
      <c r="R508" s="41"/>
      <c r="S508" s="50"/>
      <c r="T508" s="50"/>
      <c r="U508" s="50"/>
      <c r="V508" s="224"/>
      <c r="W508" s="173"/>
      <c r="X508" s="173"/>
      <c r="Y508" s="173"/>
      <c r="Z508" s="173"/>
      <c r="AA508" s="174">
        <f t="shared" si="32"/>
        <v>0</v>
      </c>
    </row>
    <row r="509" spans="1:27" ht="14.45" customHeight="1">
      <c r="A509" s="257"/>
      <c r="B509" s="12" t="s">
        <v>178</v>
      </c>
      <c r="C509" s="24" t="s">
        <v>103</v>
      </c>
      <c r="D509" s="59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>
        <v>0</v>
      </c>
      <c r="P509" s="41"/>
      <c r="Q509" s="41"/>
      <c r="R509" s="41"/>
      <c r="S509" s="50"/>
      <c r="T509" s="50"/>
      <c r="U509" s="50"/>
      <c r="V509" s="224"/>
      <c r="W509" s="173"/>
      <c r="X509" s="173"/>
      <c r="Y509" s="173"/>
      <c r="Z509" s="173"/>
      <c r="AA509" s="174">
        <f t="shared" si="32"/>
        <v>0</v>
      </c>
    </row>
    <row r="510" spans="1:27" ht="14.45" customHeight="1">
      <c r="A510" s="257"/>
      <c r="B510" s="12" t="s">
        <v>258</v>
      </c>
      <c r="C510" s="24" t="s">
        <v>103</v>
      </c>
      <c r="D510" s="59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>
        <v>0</v>
      </c>
      <c r="P510" s="41"/>
      <c r="Q510" s="41"/>
      <c r="R510" s="41"/>
      <c r="S510" s="50"/>
      <c r="T510" s="50"/>
      <c r="U510" s="50"/>
      <c r="V510" s="224"/>
      <c r="W510" s="173"/>
      <c r="X510" s="173"/>
      <c r="Y510" s="173"/>
      <c r="Z510" s="173"/>
      <c r="AA510" s="174">
        <f t="shared" si="32"/>
        <v>0</v>
      </c>
    </row>
    <row r="511" spans="1:27" ht="14.45" customHeight="1">
      <c r="A511" s="257"/>
      <c r="B511" s="12" t="s">
        <v>177</v>
      </c>
      <c r="C511" s="24" t="s">
        <v>103</v>
      </c>
      <c r="D511" s="59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>
        <v>0</v>
      </c>
      <c r="P511" s="41"/>
      <c r="Q511" s="41"/>
      <c r="R511" s="41"/>
      <c r="S511" s="50"/>
      <c r="T511" s="50"/>
      <c r="U511" s="50"/>
      <c r="V511" s="224"/>
      <c r="W511" s="173"/>
      <c r="X511" s="173"/>
      <c r="Y511" s="173"/>
      <c r="Z511" s="173"/>
      <c r="AA511" s="174">
        <f t="shared" si="32"/>
        <v>0</v>
      </c>
    </row>
    <row r="512" spans="1:27" ht="14.45" customHeight="1">
      <c r="A512" s="257"/>
      <c r="B512" s="12" t="s">
        <v>178</v>
      </c>
      <c r="C512" s="24" t="s">
        <v>103</v>
      </c>
      <c r="D512" s="59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>
        <v>0</v>
      </c>
      <c r="P512" s="41"/>
      <c r="Q512" s="41"/>
      <c r="R512" s="41"/>
      <c r="S512" s="50"/>
      <c r="T512" s="50"/>
      <c r="U512" s="50"/>
      <c r="V512" s="224"/>
      <c r="W512" s="173"/>
      <c r="X512" s="173"/>
      <c r="Y512" s="173"/>
      <c r="Z512" s="173"/>
      <c r="AA512" s="174">
        <f t="shared" si="32"/>
        <v>0</v>
      </c>
    </row>
    <row r="513" spans="1:27" ht="14.45" customHeight="1">
      <c r="A513" s="257"/>
      <c r="B513" s="12" t="s">
        <v>259</v>
      </c>
      <c r="C513" s="24" t="s">
        <v>103</v>
      </c>
      <c r="D513" s="59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>
        <v>0</v>
      </c>
      <c r="P513" s="41"/>
      <c r="Q513" s="41"/>
      <c r="R513" s="41"/>
      <c r="S513" s="50"/>
      <c r="T513" s="50"/>
      <c r="U513" s="50"/>
      <c r="V513" s="224"/>
      <c r="W513" s="173"/>
      <c r="X513" s="173"/>
      <c r="Y513" s="173"/>
      <c r="Z513" s="173"/>
      <c r="AA513" s="174">
        <f t="shared" si="32"/>
        <v>0</v>
      </c>
    </row>
    <row r="514" spans="1:27" ht="14.45" customHeight="1">
      <c r="A514" s="257"/>
      <c r="B514" s="12" t="s">
        <v>177</v>
      </c>
      <c r="C514" s="24" t="s">
        <v>103</v>
      </c>
      <c r="D514" s="59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>
        <v>0</v>
      </c>
      <c r="P514" s="41"/>
      <c r="Q514" s="41"/>
      <c r="R514" s="41"/>
      <c r="S514" s="50"/>
      <c r="T514" s="50"/>
      <c r="U514" s="50"/>
      <c r="V514" s="224"/>
      <c r="W514" s="173"/>
      <c r="X514" s="173"/>
      <c r="Y514" s="173"/>
      <c r="Z514" s="173"/>
      <c r="AA514" s="174">
        <f t="shared" si="32"/>
        <v>0</v>
      </c>
    </row>
    <row r="515" spans="1:27" ht="14.45" customHeight="1">
      <c r="A515" s="257"/>
      <c r="B515" s="12" t="s">
        <v>178</v>
      </c>
      <c r="C515" s="24" t="s">
        <v>103</v>
      </c>
      <c r="D515" s="59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>
        <v>0</v>
      </c>
      <c r="P515" s="41"/>
      <c r="Q515" s="41"/>
      <c r="R515" s="41"/>
      <c r="S515" s="50"/>
      <c r="T515" s="50"/>
      <c r="U515" s="50"/>
      <c r="V515" s="224"/>
      <c r="W515" s="173"/>
      <c r="X515" s="173"/>
      <c r="Y515" s="173"/>
      <c r="Z515" s="173"/>
      <c r="AA515" s="174">
        <f t="shared" si="32"/>
        <v>0</v>
      </c>
    </row>
    <row r="516" spans="1:27" ht="14.45" customHeight="1">
      <c r="A516" s="257"/>
      <c r="B516" s="12" t="s">
        <v>261</v>
      </c>
      <c r="C516" s="24" t="s">
        <v>103</v>
      </c>
      <c r="D516" s="59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>
        <v>0</v>
      </c>
      <c r="P516" s="41"/>
      <c r="Q516" s="41"/>
      <c r="R516" s="41"/>
      <c r="S516" s="50"/>
      <c r="T516" s="50"/>
      <c r="U516" s="50"/>
      <c r="V516" s="224"/>
      <c r="W516" s="173"/>
      <c r="X516" s="173"/>
      <c r="Y516" s="173"/>
      <c r="Z516" s="173"/>
      <c r="AA516" s="174">
        <f t="shared" si="32"/>
        <v>0</v>
      </c>
    </row>
    <row r="517" spans="1:27" ht="14.45" customHeight="1">
      <c r="A517" s="257"/>
      <c r="B517" s="12" t="s">
        <v>177</v>
      </c>
      <c r="C517" s="24" t="s">
        <v>103</v>
      </c>
      <c r="D517" s="59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>
        <v>0</v>
      </c>
      <c r="P517" s="41"/>
      <c r="Q517" s="41"/>
      <c r="R517" s="41"/>
      <c r="S517" s="50"/>
      <c r="T517" s="50"/>
      <c r="U517" s="50"/>
      <c r="V517" s="224"/>
      <c r="W517" s="173"/>
      <c r="X517" s="173"/>
      <c r="Y517" s="173"/>
      <c r="Z517" s="173"/>
      <c r="AA517" s="174">
        <f t="shared" si="32"/>
        <v>0</v>
      </c>
    </row>
    <row r="518" spans="1:27" ht="14.45" customHeight="1">
      <c r="A518" s="258"/>
      <c r="B518" s="37" t="s">
        <v>178</v>
      </c>
      <c r="C518" s="24" t="s">
        <v>103</v>
      </c>
      <c r="D518" s="60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>
        <v>0</v>
      </c>
      <c r="P518" s="48"/>
      <c r="Q518" s="48"/>
      <c r="R518" s="48"/>
      <c r="S518" s="53"/>
      <c r="T518" s="53"/>
      <c r="U518" s="53"/>
      <c r="V518" s="224"/>
      <c r="W518" s="173"/>
      <c r="X518" s="173"/>
      <c r="Y518" s="173"/>
      <c r="Z518" s="173"/>
      <c r="AA518" s="174">
        <f t="shared" si="32"/>
        <v>0</v>
      </c>
    </row>
    <row r="519" spans="1:27" ht="14.45" customHeight="1">
      <c r="A519" s="259" t="s">
        <v>263</v>
      </c>
      <c r="B519" s="12" t="s">
        <v>262</v>
      </c>
      <c r="C519" s="20" t="s">
        <v>103</v>
      </c>
      <c r="D519" s="59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>
        <v>0</v>
      </c>
      <c r="P519" s="41"/>
      <c r="Q519" s="41"/>
      <c r="R519" s="41"/>
      <c r="S519" s="50"/>
      <c r="T519" s="50"/>
      <c r="U519" s="50"/>
      <c r="V519" s="224"/>
      <c r="W519" s="173"/>
      <c r="X519" s="173"/>
      <c r="Y519" s="173"/>
      <c r="Z519" s="173"/>
      <c r="AA519" s="174">
        <f t="shared" si="32"/>
        <v>0</v>
      </c>
    </row>
    <row r="520" spans="1:27" ht="14.45" customHeight="1">
      <c r="A520" s="259"/>
      <c r="B520" s="12" t="s">
        <v>177</v>
      </c>
      <c r="C520" s="20" t="s">
        <v>103</v>
      </c>
      <c r="D520" s="59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>
        <v>0</v>
      </c>
      <c r="P520" s="41"/>
      <c r="Q520" s="41"/>
      <c r="R520" s="41"/>
      <c r="S520" s="50"/>
      <c r="T520" s="50"/>
      <c r="U520" s="50"/>
      <c r="V520" s="224"/>
      <c r="W520" s="173"/>
      <c r="X520" s="173"/>
      <c r="Y520" s="173"/>
      <c r="Z520" s="173"/>
      <c r="AA520" s="174">
        <f t="shared" si="32"/>
        <v>0</v>
      </c>
    </row>
    <row r="521" spans="1:27" ht="15" customHeight="1" thickBot="1">
      <c r="A521" s="260"/>
      <c r="B521" s="37" t="s">
        <v>178</v>
      </c>
      <c r="C521" s="26" t="s">
        <v>103</v>
      </c>
      <c r="D521" s="60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>
        <v>0</v>
      </c>
      <c r="P521" s="48"/>
      <c r="Q521" s="48"/>
      <c r="R521" s="48"/>
      <c r="S521" s="53"/>
      <c r="T521" s="53"/>
      <c r="U521" s="53"/>
      <c r="V521" s="225"/>
      <c r="W521" s="175"/>
      <c r="X521" s="175"/>
      <c r="Y521" s="175"/>
      <c r="Z521" s="175"/>
      <c r="AA521" s="176">
        <f t="shared" si="32"/>
        <v>0</v>
      </c>
    </row>
    <row r="522" spans="1:27" s="21" customFormat="1" ht="27.6" customHeight="1">
      <c r="A522" s="69">
        <v>5</v>
      </c>
      <c r="B522" s="118" t="s">
        <v>264</v>
      </c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136"/>
      <c r="T522" s="136"/>
      <c r="U522" s="136"/>
      <c r="V522" s="69"/>
      <c r="W522" s="70"/>
      <c r="X522" s="70"/>
      <c r="Y522" s="70"/>
      <c r="Z522" s="70"/>
      <c r="AA522" s="71"/>
    </row>
    <row r="523" spans="1:27" ht="14.45" customHeight="1">
      <c r="A523" s="103" t="s">
        <v>170</v>
      </c>
      <c r="B523" s="119" t="s">
        <v>265</v>
      </c>
      <c r="C523" s="104" t="s">
        <v>268</v>
      </c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>
        <v>1</v>
      </c>
      <c r="P523" s="104"/>
      <c r="Q523" s="104"/>
      <c r="R523" s="104"/>
      <c r="S523" s="137"/>
      <c r="T523" s="137"/>
      <c r="U523" s="137"/>
      <c r="V523" s="221"/>
      <c r="W523" s="195"/>
      <c r="X523" s="195"/>
      <c r="Y523" s="195">
        <f>COUNTIF(D523:U523,"&lt;&gt;0")</f>
        <v>18</v>
      </c>
      <c r="Z523" s="195">
        <f>COUNTIF(D523:U523,"=0")</f>
        <v>0</v>
      </c>
      <c r="AA523" s="207"/>
    </row>
    <row r="524" spans="1:27" ht="28.9" customHeight="1">
      <c r="A524" s="103" t="s">
        <v>171</v>
      </c>
      <c r="B524" s="119" t="s">
        <v>266</v>
      </c>
      <c r="C524" s="105" t="s">
        <v>269</v>
      </c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 t="s">
        <v>291</v>
      </c>
      <c r="P524" s="104"/>
      <c r="Q524" s="104"/>
      <c r="R524" s="104"/>
      <c r="S524" s="137"/>
      <c r="T524" s="137"/>
      <c r="U524" s="137"/>
      <c r="V524" s="221">
        <f>COUNTIF(D524:U524,"=А")</f>
        <v>0</v>
      </c>
      <c r="W524" s="195">
        <f>COUNTIF(D524:U524,"=Б")</f>
        <v>0</v>
      </c>
      <c r="X524" s="195">
        <f>COUNTIF(D524:U524,"=В")</f>
        <v>0</v>
      </c>
      <c r="Y524" s="195"/>
      <c r="Z524" s="195"/>
      <c r="AA524" s="207"/>
    </row>
    <row r="525" spans="1:27" ht="29.45" customHeight="1" thickBot="1">
      <c r="A525" s="106" t="s">
        <v>172</v>
      </c>
      <c r="B525" s="120" t="s">
        <v>267</v>
      </c>
      <c r="C525" s="107" t="s">
        <v>270</v>
      </c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>
        <v>1</v>
      </c>
      <c r="P525" s="107"/>
      <c r="Q525" s="107"/>
      <c r="R525" s="107"/>
      <c r="S525" s="138"/>
      <c r="T525" s="138"/>
      <c r="U525" s="138"/>
      <c r="V525" s="222"/>
      <c r="W525" s="190"/>
      <c r="X525" s="190"/>
      <c r="Y525" s="195">
        <f>COUNTIF(D525:U525,"=1")</f>
        <v>1</v>
      </c>
      <c r="Z525" s="195">
        <f>COUNTIF(D525:U525,"=0")</f>
        <v>0</v>
      </c>
      <c r="AA525" s="191"/>
    </row>
  </sheetData>
  <mergeCells count="52">
    <mergeCell ref="D2:U2"/>
    <mergeCell ref="V2:AA2"/>
    <mergeCell ref="A89:A92"/>
    <mergeCell ref="A101:A104"/>
    <mergeCell ref="A1:B1"/>
    <mergeCell ref="A2:A3"/>
    <mergeCell ref="B2:B3"/>
    <mergeCell ref="A109:A112"/>
    <mergeCell ref="A113:A116"/>
    <mergeCell ref="A105:A108"/>
    <mergeCell ref="A93:A96"/>
    <mergeCell ref="A97:A100"/>
    <mergeCell ref="A167:A174"/>
    <mergeCell ref="A159:A166"/>
    <mergeCell ref="A151:A158"/>
    <mergeCell ref="A119:A126"/>
    <mergeCell ref="A127:A134"/>
    <mergeCell ref="A135:A142"/>
    <mergeCell ref="A143:A150"/>
    <mergeCell ref="A207:A214"/>
    <mergeCell ref="A199:A206"/>
    <mergeCell ref="A191:A198"/>
    <mergeCell ref="A183:A190"/>
    <mergeCell ref="A175:A182"/>
    <mergeCell ref="A277:A294"/>
    <mergeCell ref="A295:A318"/>
    <mergeCell ref="A253:A276"/>
    <mergeCell ref="A223:A230"/>
    <mergeCell ref="A215:A222"/>
    <mergeCell ref="A385:A408"/>
    <mergeCell ref="A373:A384"/>
    <mergeCell ref="A337:A348"/>
    <mergeCell ref="A349:A372"/>
    <mergeCell ref="A319:A336"/>
    <mergeCell ref="A449:A454"/>
    <mergeCell ref="A455:A460"/>
    <mergeCell ref="A461:A466"/>
    <mergeCell ref="A419:A424"/>
    <mergeCell ref="A425:A430"/>
    <mergeCell ref="A431:A436"/>
    <mergeCell ref="A437:A442"/>
    <mergeCell ref="A443:A448"/>
    <mergeCell ref="A467:A472"/>
    <mergeCell ref="A473:A478"/>
    <mergeCell ref="A479:A484"/>
    <mergeCell ref="A485:A490"/>
    <mergeCell ref="A491:A496"/>
    <mergeCell ref="A498:A500"/>
    <mergeCell ref="A501:A503"/>
    <mergeCell ref="A504:A506"/>
    <mergeCell ref="A507:A518"/>
    <mergeCell ref="A519:A5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</vt:lpstr>
      <vt:lpstr>Школы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Кулевцова</dc:creator>
  <cp:lastModifiedBy>10</cp:lastModifiedBy>
  <dcterms:created xsi:type="dcterms:W3CDTF">2016-09-15T03:56:51Z</dcterms:created>
  <dcterms:modified xsi:type="dcterms:W3CDTF">2016-10-12T02:14:20Z</dcterms:modified>
</cp:coreProperties>
</file>